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120" windowHeight="7995"/>
  </bookViews>
  <sheets>
    <sheet name="MainSheet" sheetId="1" r:id="rId1"/>
    <sheet name="SortedTimes" sheetId="3" r:id="rId2"/>
    <sheet name="OriginalTimes" sheetId="4" r:id="rId3"/>
    <sheet name="NonSchoolDays" sheetId="2" r:id="rId4"/>
  </sheets>
  <calcPr calcId="145621"/>
</workbook>
</file>

<file path=xl/calcChain.xml><?xml version="1.0" encoding="utf-8"?>
<calcChain xmlns="http://schemas.openxmlformats.org/spreadsheetml/2006/main">
  <c r="C2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3" i="2"/>
  <c r="B2" i="1"/>
  <c r="A2" i="1" l="1"/>
  <c r="B9" i="1" l="1"/>
  <c r="B8" i="1"/>
  <c r="D6" i="1"/>
  <c r="D7" i="1"/>
  <c r="D4" i="1"/>
  <c r="D5" i="1"/>
  <c r="D3" i="1"/>
  <c r="B3" i="1"/>
  <c r="B4" i="1"/>
  <c r="B5" i="1" s="1"/>
  <c r="B6" i="1" s="1"/>
  <c r="A13" i="1" l="1"/>
  <c r="B7" i="1"/>
  <c r="B10" i="1"/>
</calcChain>
</file>

<file path=xl/sharedStrings.xml><?xml version="1.0" encoding="utf-8"?>
<sst xmlns="http://schemas.openxmlformats.org/spreadsheetml/2006/main" count="277" uniqueCount="123">
  <si>
    <t>Time Now</t>
  </si>
  <si>
    <t>Press F9 to refresh the time</t>
  </si>
  <si>
    <t>Months Remaining</t>
  </si>
  <si>
    <t>AND Days Remaining</t>
  </si>
  <si>
    <t>Exam time</t>
  </si>
  <si>
    <t>Non School Dates</t>
  </si>
  <si>
    <t>SwotVac Dates</t>
  </si>
  <si>
    <t>School Days (excluding SWATVAC)</t>
  </si>
  <si>
    <t>School Days (including SWATVAC for year 11's doing year 12 classes)</t>
  </si>
  <si>
    <t>QueensBirthday</t>
  </si>
  <si>
    <t>Non-Instructional period</t>
  </si>
  <si>
    <t>Aths Day</t>
  </si>
  <si>
    <t>Exam Name</t>
  </si>
  <si>
    <t>IT Applications</t>
  </si>
  <si>
    <t>Number of classes until SWATVAC (assuming no random absences)</t>
  </si>
  <si>
    <t>So stop wasting time looking at this and start studying :)</t>
  </si>
  <si>
    <t>Wednesday</t>
  </si>
  <si>
    <t>9.00 am – 12.15 pm</t>
  </si>
  <si>
    <t>English</t>
  </si>
  <si>
    <t>English as an Additional Language (EAL)</t>
  </si>
  <si>
    <t>Thursday</t>
  </si>
  <si>
    <t>9.00 am –</t>
  </si>
  <si>
    <t>11.45 am</t>
  </si>
  <si>
    <t>Psychology</t>
  </si>
  <si>
    <t>3.00 pm –</t>
  </si>
  <si>
    <t>5.15 pm</t>
  </si>
  <si>
    <t>Economics</t>
  </si>
  <si>
    <t>Friday</t>
  </si>
  <si>
    <t>Biology</t>
  </si>
  <si>
    <t>4.45 pm</t>
  </si>
  <si>
    <t>Further Mathematics Exam 1</t>
  </si>
  <si>
    <t>Monday</t>
  </si>
  <si>
    <t>10.45 am</t>
  </si>
  <si>
    <t>Further Mathematics Exam 2</t>
  </si>
  <si>
    <t>11.45 am –</t>
  </si>
  <si>
    <t>2.00 pm</t>
  </si>
  <si>
    <t>Business Management</t>
  </si>
  <si>
    <t>Indigenous Languages</t>
  </si>
  <si>
    <t>Japanese FL</t>
  </si>
  <si>
    <t>Tuesday</t>
  </si>
  <si>
    <t>Melbourne Cup Public Holiday</t>
  </si>
  <si>
    <t>10.15 am</t>
  </si>
  <si>
    <t>Mathematical Methods CAS Exam 1</t>
  </si>
  <si>
    <t>1.30 pm</t>
  </si>
  <si>
    <t>Drama</t>
  </si>
  <si>
    <t>VET Equine</t>
  </si>
  <si>
    <t>Product Design and Technology</t>
  </si>
  <si>
    <t>Health and Human Development</t>
  </si>
  <si>
    <t>Latin</t>
  </si>
  <si>
    <t>VET Community Services</t>
  </si>
  <si>
    <t>VET Hospitality</t>
  </si>
  <si>
    <t>VET Hospitality (Kitchen Operations)</t>
  </si>
  <si>
    <t>VET Information and Communications Technology</t>
  </si>
  <si>
    <t>Theatre Studies</t>
  </si>
  <si>
    <t>Australian Politics</t>
  </si>
  <si>
    <t>Music Style and Composition</t>
  </si>
  <si>
    <t>Physical Education</t>
  </si>
  <si>
    <t>Mathematical Methods CAS Exam 2</t>
  </si>
  <si>
    <t>Sociology</t>
  </si>
  <si>
    <t>Specialist Mathematics Exam 1</t>
  </si>
  <si>
    <t>Classical Studies</t>
  </si>
  <si>
    <t>Outdoor and Environmental Studies</t>
  </si>
  <si>
    <t>Literature</t>
  </si>
  <si>
    <t>VET Interactive Digital Media*</t>
  </si>
  <si>
    <t>* computer based</t>
  </si>
  <si>
    <t>VET Furnishing</t>
  </si>
  <si>
    <t>VET Integrated Technologies</t>
  </si>
  <si>
    <t>Studio Arts</t>
  </si>
  <si>
    <t>Accounting</t>
  </si>
  <si>
    <t>Environmental Science</t>
  </si>
  <si>
    <t>History: Revolutions</t>
  </si>
  <si>
    <t>Specialist Mathematics Exam 2</t>
  </si>
  <si>
    <t>Chemistry</t>
  </si>
  <si>
    <t>Legal Studies</t>
  </si>
  <si>
    <t>Physics</t>
  </si>
  <si>
    <t>Visual Communication Design</t>
  </si>
  <si>
    <t>Thursday </t>
  </si>
  <si>
    <t>Agricultural and Horticultural Studies</t>
  </si>
  <si>
    <t>Art</t>
  </si>
  <si>
    <t>VET Business</t>
  </si>
  <si>
    <t>Dance</t>
  </si>
  <si>
    <t>English Language</t>
  </si>
  <si>
    <t>History: Australian</t>
  </si>
  <si>
    <t>Texts and Traditions</t>
  </si>
  <si>
    <t>Friday </t>
  </si>
  <si>
    <t>Food and Technology</t>
  </si>
  <si>
    <t>Music Performance</t>
  </si>
  <si>
    <t>VET Sport and Recreation</t>
  </si>
  <si>
    <t>Geography</t>
  </si>
  <si>
    <t>History: Renaissance Italy</t>
  </si>
  <si>
    <t>Industry and Enterprise</t>
  </si>
  <si>
    <t>IT: Software Development</t>
  </si>
  <si>
    <t>Philosophy</t>
  </si>
  <si>
    <t>Systems Engineering</t>
  </si>
  <si>
    <t>German</t>
  </si>
  <si>
    <t>Greek</t>
  </si>
  <si>
    <t>Japanese SL</t>
  </si>
  <si>
    <t>Religion and Society</t>
  </si>
  <si>
    <t>Chinese FL</t>
  </si>
  <si>
    <t>Media</t>
  </si>
  <si>
    <t>VET Music: Technical Production</t>
  </si>
  <si>
    <t>Global Politics</t>
  </si>
  <si>
    <t>Vietnamese</t>
  </si>
  <si>
    <t>French</t>
  </si>
  <si>
    <t>Spanish</t>
  </si>
  <si>
    <t>VET Engineering</t>
  </si>
  <si>
    <t>VET Laboratory Skills</t>
  </si>
  <si>
    <t>Italian</t>
  </si>
  <si>
    <t>Indonesian FL</t>
  </si>
  <si>
    <t>Indonesian SL</t>
  </si>
  <si>
    <t>Chinese SL</t>
  </si>
  <si>
    <t>Chinese SL Advanced</t>
  </si>
  <si>
    <t>Date</t>
  </si>
  <si>
    <t>Start Time</t>
  </si>
  <si>
    <t>ExamName</t>
  </si>
  <si>
    <t>Total Hours Remaining</t>
  </si>
  <si>
    <t>Total Minutes Remaining</t>
  </si>
  <si>
    <t>Total Seconds Remaining</t>
  </si>
  <si>
    <t>GAT</t>
  </si>
  <si>
    <t>MS Excel formatted date</t>
  </si>
  <si>
    <t>Staff PD Day</t>
  </si>
  <si>
    <t>Formal</t>
  </si>
  <si>
    <t>Cup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</si>
</sst>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d/mm/yyyy\ h:mm:ss\ AM/PM"/>
    <numFmt numFmtId="165" formatCode="h:mm:ss;@"/>
    <numFmt numFmtId="166" formatCode="d"/>
    <numFmt numFmtId="167" formatCode="ss"/>
    <numFmt numFmtId="168" formatCode="hh"/>
    <numFmt numFmtId="169" formatCode="_-* #,##0_-;\-* #,##0_-;_-* &quot;-&quot;??_-;_-@_-"/>
    <numFmt numFmtId="175" formatCode="m\ &quot;Months &quot;d\ &quot;Day&quot;\ \ h\ &quot;Hours&quot;\ mm\ &quot;Minutes&quot;\ ss\ &quot;Seconds til IT Apps Exam&quot;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8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6F9FA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1" fillId="0" borderId="0" xfId="0" applyFont="1" applyAlignment="1">
      <alignment horizontal="center"/>
    </xf>
    <xf numFmtId="169" fontId="0" fillId="0" borderId="0" xfId="1" applyNumberFormat="1" applyFont="1"/>
    <xf numFmtId="175" fontId="2" fillId="0" borderId="0" xfId="0" applyNumberFormat="1" applyFont="1" applyAlignment="1">
      <alignment horizontal="center"/>
    </xf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textRotation="180"/>
    </xf>
    <xf numFmtId="0" fontId="0" fillId="0" borderId="0" xfId="0" applyNumberFormat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175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5" fillId="0" borderId="0" xfId="0" applyFont="1"/>
    <xf numFmtId="175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horizontal="left" vertical="top" wrapText="1" indent="1"/>
    </xf>
    <xf numFmtId="16" fontId="8" fillId="3" borderId="2" xfId="0" applyNumberFormat="1" applyFont="1" applyFill="1" applyBorder="1" applyAlignment="1">
      <alignment horizontal="left" vertical="top" wrapText="1" indent="1"/>
    </xf>
    <xf numFmtId="0" fontId="8" fillId="3" borderId="2" xfId="0" applyFont="1" applyFill="1" applyBorder="1" applyAlignment="1">
      <alignment horizontal="left" vertical="top" wrapText="1" indent="1"/>
    </xf>
    <xf numFmtId="0" fontId="8" fillId="3" borderId="3" xfId="0" applyFont="1" applyFill="1" applyBorder="1" applyAlignment="1">
      <alignment horizontal="left" vertical="top" wrapText="1" inden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top" wrapText="1" inden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top" wrapText="1"/>
    </xf>
    <xf numFmtId="16" fontId="8" fillId="3" borderId="3" xfId="0" applyNumberFormat="1" applyFont="1" applyFill="1" applyBorder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2" sqref="C2"/>
    </sheetView>
  </sheetViews>
  <sheetFormatPr defaultRowHeight="15" x14ac:dyDescent="0.25"/>
  <cols>
    <col min="1" max="1" width="39.42578125" customWidth="1"/>
    <col min="2" max="2" width="77.140625" customWidth="1"/>
    <col min="3" max="3" width="22.5703125" bestFit="1" customWidth="1"/>
    <col min="4" max="4" width="15.85546875" hidden="1" customWidth="1"/>
    <col min="5" max="5" width="11" customWidth="1"/>
  </cols>
  <sheetData>
    <row r="1" spans="1:8" s="6" customFormat="1" ht="18.75" x14ac:dyDescent="0.3">
      <c r="A1" s="6" t="s">
        <v>0</v>
      </c>
      <c r="B1" s="6" t="s">
        <v>4</v>
      </c>
      <c r="C1" s="6" t="s">
        <v>12</v>
      </c>
    </row>
    <row r="2" spans="1:8" s="18" customFormat="1" ht="23.25" x14ac:dyDescent="0.35">
      <c r="A2" s="16">
        <f ca="1">NOW()</f>
        <v>41788.480702199071</v>
      </c>
      <c r="B2" s="17">
        <f>VLOOKUP(C2,SortedTimes!A:B,2)</f>
        <v>41953.489583333336</v>
      </c>
      <c r="C2" s="18" t="s">
        <v>68</v>
      </c>
    </row>
    <row r="3" spans="1:8" x14ac:dyDescent="0.25">
      <c r="A3" t="s">
        <v>2</v>
      </c>
      <c r="B3">
        <f ca="1">MONTH(B2-A2)-1</f>
        <v>5</v>
      </c>
      <c r="D3">
        <f ca="1">MONTH(B2-A2)-1</f>
        <v>5</v>
      </c>
    </row>
    <row r="4" spans="1:8" x14ac:dyDescent="0.25">
      <c r="A4" t="s">
        <v>3</v>
      </c>
      <c r="B4">
        <f ca="1">DAY(B2-A2)</f>
        <v>13</v>
      </c>
      <c r="C4" s="3"/>
      <c r="D4">
        <f ca="1">DAY(B2-A2)</f>
        <v>13</v>
      </c>
      <c r="E4" s="3"/>
      <c r="F4" s="3"/>
      <c r="G4" s="3"/>
      <c r="H4" s="3"/>
    </row>
    <row r="5" spans="1:8" x14ac:dyDescent="0.25">
      <c r="A5" t="s">
        <v>115</v>
      </c>
      <c r="B5">
        <f ca="1">HOUR(B2-A2)+(B4*24)</f>
        <v>312</v>
      </c>
      <c r="C5" s="5"/>
      <c r="D5">
        <f ca="1">HOUR(B2-A2)</f>
        <v>0</v>
      </c>
    </row>
    <row r="6" spans="1:8" x14ac:dyDescent="0.25">
      <c r="A6" t="s">
        <v>116</v>
      </c>
      <c r="B6" s="7">
        <f ca="1">MINUTE(B2-A2)+(B5*60)</f>
        <v>18732</v>
      </c>
      <c r="C6" s="2"/>
      <c r="D6" s="7">
        <f ca="1">MINUTE(B2-A2)</f>
        <v>12</v>
      </c>
    </row>
    <row r="7" spans="1:8" x14ac:dyDescent="0.25">
      <c r="A7" t="s">
        <v>117</v>
      </c>
      <c r="B7" s="7">
        <f ca="1">SECOND(B2-A2)+(B6*60)</f>
        <v>1123967</v>
      </c>
      <c r="C7" s="4"/>
      <c r="D7" s="7">
        <f ca="1">SECOND(B2-A2)</f>
        <v>47</v>
      </c>
    </row>
    <row r="8" spans="1:8" ht="30" x14ac:dyDescent="0.25">
      <c r="A8" s="11" t="s">
        <v>8</v>
      </c>
      <c r="B8">
        <f ca="1">NETWORKDAYS.INTL(A2,B2,,NonSchoolDays!C2:C31)</f>
        <v>88</v>
      </c>
    </row>
    <row r="9" spans="1:8" x14ac:dyDescent="0.25">
      <c r="A9" s="11" t="s">
        <v>7</v>
      </c>
      <c r="B9">
        <f ca="1">NETWORKDAYS.INTL(A2,B2,,NonSchoolDays!C2:C55)</f>
        <v>71</v>
      </c>
    </row>
    <row r="10" spans="1:8" ht="30" x14ac:dyDescent="0.25">
      <c r="A10" s="11" t="s">
        <v>14</v>
      </c>
      <c r="B10">
        <f ca="1">INT(B9*0.8)</f>
        <v>56</v>
      </c>
    </row>
    <row r="13" spans="1:8" ht="28.5" customHeight="1" x14ac:dyDescent="0.4">
      <c r="A13" s="8" t="str">
        <f ca="1">CONCATENATE(D3," Months, ",D4," Days, ",D5," Hour, ",D6," Minutes and ",D7," seconds until the ",C2," exam starts")</f>
        <v>5 Months, 13 Days, 0 Hour, 12 Minutes and 47 seconds until the Accounting exam starts</v>
      </c>
      <c r="B13" s="8"/>
      <c r="C13" s="8"/>
      <c r="D13" s="8"/>
      <c r="E13" s="8"/>
      <c r="F13" s="8"/>
      <c r="G13" s="8"/>
      <c r="H13" s="8"/>
    </row>
    <row r="14" spans="1:8" ht="26.25" x14ac:dyDescent="0.4">
      <c r="A14" s="15"/>
      <c r="B14" s="19" t="s">
        <v>15</v>
      </c>
      <c r="C14" s="15"/>
      <c r="D14" s="15"/>
      <c r="E14" s="15"/>
      <c r="F14" s="15"/>
    </row>
    <row r="15" spans="1:8" ht="21" x14ac:dyDescent="0.35">
      <c r="A15" s="20" t="s">
        <v>1</v>
      </c>
      <c r="B15" s="20"/>
      <c r="C15" s="20"/>
      <c r="D15" s="20"/>
      <c r="E15" s="20"/>
      <c r="F15" s="20"/>
    </row>
  </sheetData>
  <mergeCells count="2">
    <mergeCell ref="A15:F15"/>
    <mergeCell ref="A13:H1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SortedTimes!$A$2:$A$78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sqref="A1:XFD1"/>
    </sheetView>
  </sheetViews>
  <sheetFormatPr defaultRowHeight="15" x14ac:dyDescent="0.25"/>
  <cols>
    <col min="1" max="1" width="36.42578125" bestFit="1" customWidth="1"/>
    <col min="2" max="2" width="22.140625" bestFit="1" customWidth="1"/>
  </cols>
  <sheetData>
    <row r="1" spans="1:2" s="54" customFormat="1" x14ac:dyDescent="0.25">
      <c r="A1" s="54" t="s">
        <v>114</v>
      </c>
      <c r="B1" s="54" t="s">
        <v>113</v>
      </c>
    </row>
    <row r="2" spans="1:2" x14ac:dyDescent="0.25">
      <c r="A2" t="s">
        <v>68</v>
      </c>
      <c r="B2" s="1">
        <v>41953.489583333336</v>
      </c>
    </row>
    <row r="3" spans="1:2" x14ac:dyDescent="0.25">
      <c r="A3" t="s">
        <v>77</v>
      </c>
      <c r="B3" s="1">
        <v>41956.375</v>
      </c>
    </row>
    <row r="4" spans="1:2" x14ac:dyDescent="0.25">
      <c r="A4" t="s">
        <v>78</v>
      </c>
      <c r="B4" s="1">
        <v>41956.375</v>
      </c>
    </row>
    <row r="5" spans="1:2" x14ac:dyDescent="0.25">
      <c r="A5" t="s">
        <v>54</v>
      </c>
      <c r="B5" s="1">
        <v>41949.489583333336</v>
      </c>
    </row>
    <row r="6" spans="1:2" x14ac:dyDescent="0.25">
      <c r="A6" t="s">
        <v>28</v>
      </c>
      <c r="B6" s="1">
        <v>41943.489583333336</v>
      </c>
    </row>
    <row r="7" spans="1:2" x14ac:dyDescent="0.25">
      <c r="A7" t="s">
        <v>36</v>
      </c>
      <c r="B7" s="1">
        <v>41946.489583333336</v>
      </c>
    </row>
    <row r="8" spans="1:2" x14ac:dyDescent="0.25">
      <c r="A8" t="s">
        <v>72</v>
      </c>
      <c r="B8" s="1">
        <v>41954.375</v>
      </c>
    </row>
    <row r="9" spans="1:2" x14ac:dyDescent="0.25">
      <c r="A9" t="s">
        <v>98</v>
      </c>
      <c r="B9" s="1">
        <v>41960.625</v>
      </c>
    </row>
    <row r="10" spans="1:2" x14ac:dyDescent="0.25">
      <c r="A10" t="s">
        <v>110</v>
      </c>
      <c r="B10" s="1">
        <v>41962.625</v>
      </c>
    </row>
    <row r="11" spans="1:2" x14ac:dyDescent="0.25">
      <c r="A11" t="s">
        <v>111</v>
      </c>
      <c r="B11" s="1">
        <v>41962.625</v>
      </c>
    </row>
    <row r="12" spans="1:2" x14ac:dyDescent="0.25">
      <c r="A12" t="s">
        <v>60</v>
      </c>
      <c r="B12" s="1">
        <v>41950.489583333336</v>
      </c>
    </row>
    <row r="13" spans="1:2" x14ac:dyDescent="0.25">
      <c r="A13" t="s">
        <v>80</v>
      </c>
      <c r="B13" s="1">
        <v>41956.375</v>
      </c>
    </row>
    <row r="14" spans="1:2" x14ac:dyDescent="0.25">
      <c r="A14" t="s">
        <v>44</v>
      </c>
      <c r="B14" s="1">
        <v>41948.489583333336</v>
      </c>
    </row>
    <row r="15" spans="1:2" x14ac:dyDescent="0.25">
      <c r="A15" t="s">
        <v>26</v>
      </c>
      <c r="B15" s="1">
        <v>41942.625</v>
      </c>
    </row>
    <row r="16" spans="1:2" x14ac:dyDescent="0.25">
      <c r="A16" t="s">
        <v>18</v>
      </c>
      <c r="B16" s="1">
        <v>41941.375</v>
      </c>
    </row>
    <row r="17" spans="1:2" x14ac:dyDescent="0.25">
      <c r="A17" t="s">
        <v>19</v>
      </c>
      <c r="B17" s="1">
        <v>41941.375</v>
      </c>
    </row>
    <row r="18" spans="1:2" x14ac:dyDescent="0.25">
      <c r="A18" t="s">
        <v>81</v>
      </c>
      <c r="B18" s="1">
        <v>41956.489583333336</v>
      </c>
    </row>
    <row r="19" spans="1:2" x14ac:dyDescent="0.25">
      <c r="A19" t="s">
        <v>69</v>
      </c>
      <c r="B19" s="1">
        <v>41953.489583333336</v>
      </c>
    </row>
    <row r="20" spans="1:2" x14ac:dyDescent="0.25">
      <c r="A20" t="s">
        <v>85</v>
      </c>
      <c r="B20" s="1">
        <v>41957.375</v>
      </c>
    </row>
    <row r="21" spans="1:2" x14ac:dyDescent="0.25">
      <c r="A21" t="s">
        <v>103</v>
      </c>
      <c r="B21" s="1">
        <v>41961.625</v>
      </c>
    </row>
    <row r="22" spans="1:2" x14ac:dyDescent="0.25">
      <c r="A22" t="s">
        <v>30</v>
      </c>
      <c r="B22" s="1">
        <v>41943.697916666664</v>
      </c>
    </row>
    <row r="23" spans="1:2" x14ac:dyDescent="0.25">
      <c r="A23" t="s">
        <v>33</v>
      </c>
      <c r="B23" s="1">
        <v>41946.375</v>
      </c>
    </row>
    <row r="24" spans="1:2" x14ac:dyDescent="0.25">
      <c r="A24" t="s">
        <v>118</v>
      </c>
      <c r="B24" s="1">
        <v>41801.416666666664</v>
      </c>
    </row>
    <row r="25" spans="1:2" x14ac:dyDescent="0.25">
      <c r="A25" t="s">
        <v>88</v>
      </c>
      <c r="B25" s="1">
        <v>41957.625</v>
      </c>
    </row>
    <row r="26" spans="1:2" x14ac:dyDescent="0.25">
      <c r="A26" t="s">
        <v>94</v>
      </c>
      <c r="B26" s="1">
        <v>41960.489583333336</v>
      </c>
    </row>
    <row r="27" spans="1:2" x14ac:dyDescent="0.25">
      <c r="A27" t="s">
        <v>101</v>
      </c>
      <c r="B27" s="1">
        <v>41961.489583333336</v>
      </c>
    </row>
    <row r="28" spans="1:2" x14ac:dyDescent="0.25">
      <c r="A28" t="s">
        <v>95</v>
      </c>
      <c r="B28" s="1">
        <v>41960.489583333336</v>
      </c>
    </row>
    <row r="29" spans="1:2" x14ac:dyDescent="0.25">
      <c r="A29" t="s">
        <v>47</v>
      </c>
      <c r="B29" s="1">
        <v>41948.625</v>
      </c>
    </row>
    <row r="30" spans="1:2" x14ac:dyDescent="0.25">
      <c r="A30" t="s">
        <v>82</v>
      </c>
      <c r="B30" s="1">
        <v>41956.625</v>
      </c>
    </row>
    <row r="31" spans="1:2" x14ac:dyDescent="0.25">
      <c r="A31" t="s">
        <v>89</v>
      </c>
      <c r="B31" s="1">
        <v>41957.625</v>
      </c>
    </row>
    <row r="32" spans="1:2" x14ac:dyDescent="0.25">
      <c r="A32" t="s">
        <v>70</v>
      </c>
      <c r="B32" s="1">
        <v>41953.625</v>
      </c>
    </row>
    <row r="33" spans="1:2" x14ac:dyDescent="0.25">
      <c r="A33" t="s">
        <v>108</v>
      </c>
      <c r="B33" s="1">
        <v>41962.489583333336</v>
      </c>
    </row>
    <row r="34" spans="1:2" x14ac:dyDescent="0.25">
      <c r="A34" t="s">
        <v>109</v>
      </c>
      <c r="B34" s="1">
        <v>41962.489583333336</v>
      </c>
    </row>
    <row r="35" spans="1:2" x14ac:dyDescent="0.25">
      <c r="A35" t="s">
        <v>90</v>
      </c>
      <c r="B35" s="1">
        <v>41957.625</v>
      </c>
    </row>
    <row r="36" spans="1:2" x14ac:dyDescent="0.25">
      <c r="A36" t="s">
        <v>13</v>
      </c>
      <c r="B36" s="1">
        <v>41950.489583333336</v>
      </c>
    </row>
    <row r="37" spans="1:2" x14ac:dyDescent="0.25">
      <c r="A37" t="s">
        <v>91</v>
      </c>
      <c r="B37" s="1">
        <v>41957.625</v>
      </c>
    </row>
    <row r="38" spans="1:2" x14ac:dyDescent="0.25">
      <c r="A38" t="s">
        <v>107</v>
      </c>
      <c r="B38" s="1">
        <v>41962.489583333336</v>
      </c>
    </row>
    <row r="39" spans="1:2" x14ac:dyDescent="0.25">
      <c r="A39" t="s">
        <v>38</v>
      </c>
      <c r="B39" s="1">
        <v>41946.625</v>
      </c>
    </row>
    <row r="40" spans="1:2" x14ac:dyDescent="0.25">
      <c r="A40" t="s">
        <v>96</v>
      </c>
      <c r="B40" s="1">
        <v>41960.489583333336</v>
      </c>
    </row>
    <row r="41" spans="1:2" x14ac:dyDescent="0.25">
      <c r="A41" t="s">
        <v>48</v>
      </c>
      <c r="B41" s="1">
        <v>41948.625</v>
      </c>
    </row>
    <row r="42" spans="1:2" x14ac:dyDescent="0.25">
      <c r="A42" t="s">
        <v>73</v>
      </c>
      <c r="B42" s="1">
        <v>41954.625</v>
      </c>
    </row>
    <row r="43" spans="1:2" x14ac:dyDescent="0.25">
      <c r="A43" t="s">
        <v>62</v>
      </c>
      <c r="B43" s="1">
        <v>41950.625</v>
      </c>
    </row>
    <row r="44" spans="1:2" x14ac:dyDescent="0.25">
      <c r="A44" t="s">
        <v>42</v>
      </c>
      <c r="B44" s="1">
        <v>41948.375</v>
      </c>
    </row>
    <row r="45" spans="1:2" x14ac:dyDescent="0.25">
      <c r="A45" t="s">
        <v>57</v>
      </c>
      <c r="B45" s="1">
        <v>41949.625</v>
      </c>
    </row>
    <row r="46" spans="1:2" x14ac:dyDescent="0.25">
      <c r="A46" t="s">
        <v>99</v>
      </c>
      <c r="B46" s="1">
        <v>41960.625</v>
      </c>
    </row>
    <row r="47" spans="1:2" x14ac:dyDescent="0.25">
      <c r="A47" t="s">
        <v>86</v>
      </c>
      <c r="B47" s="1">
        <v>41957.489583333336</v>
      </c>
    </row>
    <row r="48" spans="1:2" x14ac:dyDescent="0.25">
      <c r="A48" t="s">
        <v>55</v>
      </c>
      <c r="B48" s="1">
        <v>41949.489583333336</v>
      </c>
    </row>
    <row r="49" spans="1:2" x14ac:dyDescent="0.25">
      <c r="A49" t="s">
        <v>61</v>
      </c>
      <c r="B49" s="1">
        <v>41950.489583333336</v>
      </c>
    </row>
    <row r="50" spans="1:2" x14ac:dyDescent="0.25">
      <c r="A50" t="s">
        <v>92</v>
      </c>
      <c r="B50" s="1">
        <v>41957.625</v>
      </c>
    </row>
    <row r="51" spans="1:2" x14ac:dyDescent="0.25">
      <c r="A51" t="s">
        <v>56</v>
      </c>
      <c r="B51" s="1">
        <v>41949.489583333336</v>
      </c>
    </row>
    <row r="52" spans="1:2" x14ac:dyDescent="0.25">
      <c r="A52" t="s">
        <v>74</v>
      </c>
      <c r="B52" s="1">
        <v>41955.375</v>
      </c>
    </row>
    <row r="53" spans="1:2" x14ac:dyDescent="0.25">
      <c r="A53" t="s">
        <v>46</v>
      </c>
      <c r="B53" s="1">
        <v>41948.489583333336</v>
      </c>
    </row>
    <row r="54" spans="1:2" x14ac:dyDescent="0.25">
      <c r="A54" t="s">
        <v>23</v>
      </c>
      <c r="B54" s="1">
        <v>41942.375</v>
      </c>
    </row>
    <row r="55" spans="1:2" x14ac:dyDescent="0.25">
      <c r="A55" t="s">
        <v>97</v>
      </c>
      <c r="B55" s="1">
        <v>41960.489583333336</v>
      </c>
    </row>
    <row r="56" spans="1:2" x14ac:dyDescent="0.25">
      <c r="A56" t="s">
        <v>58</v>
      </c>
      <c r="B56" s="1">
        <v>41949.625</v>
      </c>
    </row>
    <row r="57" spans="1:2" x14ac:dyDescent="0.25">
      <c r="A57" t="s">
        <v>104</v>
      </c>
      <c r="B57" s="1">
        <v>41961.625</v>
      </c>
    </row>
    <row r="58" spans="1:2" x14ac:dyDescent="0.25">
      <c r="A58" t="s">
        <v>59</v>
      </c>
      <c r="B58" s="1">
        <v>41950.375</v>
      </c>
    </row>
    <row r="59" spans="1:2" x14ac:dyDescent="0.25">
      <c r="A59" t="s">
        <v>71</v>
      </c>
      <c r="B59" s="1">
        <v>41953.625</v>
      </c>
    </row>
    <row r="60" spans="1:2" x14ac:dyDescent="0.25">
      <c r="A60" t="s">
        <v>67</v>
      </c>
      <c r="B60" s="1">
        <v>41953.375</v>
      </c>
    </row>
    <row r="61" spans="1:2" x14ac:dyDescent="0.25">
      <c r="A61" t="s">
        <v>93</v>
      </c>
      <c r="B61" s="1">
        <v>41960.375</v>
      </c>
    </row>
    <row r="62" spans="1:2" x14ac:dyDescent="0.25">
      <c r="A62" t="s">
        <v>83</v>
      </c>
      <c r="B62" s="1">
        <v>41956.625</v>
      </c>
    </row>
    <row r="63" spans="1:2" x14ac:dyDescent="0.25">
      <c r="A63" t="s">
        <v>53</v>
      </c>
      <c r="B63" s="1">
        <v>41949.375</v>
      </c>
    </row>
    <row r="64" spans="1:2" x14ac:dyDescent="0.25">
      <c r="A64" t="s">
        <v>79</v>
      </c>
      <c r="B64" s="1">
        <v>41956.375</v>
      </c>
    </row>
    <row r="65" spans="1:2" x14ac:dyDescent="0.25">
      <c r="A65" t="s">
        <v>49</v>
      </c>
      <c r="B65" s="1">
        <v>41949.375</v>
      </c>
    </row>
    <row r="66" spans="1:2" x14ac:dyDescent="0.25">
      <c r="A66" t="s">
        <v>105</v>
      </c>
      <c r="B66" s="1">
        <v>41962.375</v>
      </c>
    </row>
    <row r="67" spans="1:2" x14ac:dyDescent="0.25">
      <c r="A67" t="s">
        <v>45</v>
      </c>
      <c r="B67" s="1">
        <v>41948.489583333336</v>
      </c>
    </row>
    <row r="68" spans="1:2" x14ac:dyDescent="0.25">
      <c r="A68" t="s">
        <v>65</v>
      </c>
      <c r="B68" s="1">
        <v>41953.375</v>
      </c>
    </row>
    <row r="69" spans="1:2" x14ac:dyDescent="0.25">
      <c r="A69" t="s">
        <v>50</v>
      </c>
      <c r="B69" s="1">
        <v>41949.375</v>
      </c>
    </row>
    <row r="70" spans="1:2" x14ac:dyDescent="0.25">
      <c r="A70" t="s">
        <v>51</v>
      </c>
      <c r="B70" s="1">
        <v>41949.375</v>
      </c>
    </row>
    <row r="71" spans="1:2" x14ac:dyDescent="0.25">
      <c r="A71" t="s">
        <v>52</v>
      </c>
      <c r="B71" s="1">
        <v>41949.375</v>
      </c>
    </row>
    <row r="72" spans="1:2" x14ac:dyDescent="0.25">
      <c r="A72" t="s">
        <v>66</v>
      </c>
      <c r="B72" s="1">
        <v>41953.375</v>
      </c>
    </row>
    <row r="73" spans="1:2" x14ac:dyDescent="0.25">
      <c r="A73" t="s">
        <v>63</v>
      </c>
      <c r="B73" s="1">
        <v>41950.625</v>
      </c>
    </row>
    <row r="74" spans="1:2" x14ac:dyDescent="0.25">
      <c r="A74" t="s">
        <v>106</v>
      </c>
      <c r="B74" s="1">
        <v>41962.375</v>
      </c>
    </row>
    <row r="75" spans="1:2" x14ac:dyDescent="0.25">
      <c r="A75" t="s">
        <v>100</v>
      </c>
      <c r="B75" s="1">
        <v>41960.375</v>
      </c>
    </row>
    <row r="76" spans="1:2" x14ac:dyDescent="0.25">
      <c r="A76" t="s">
        <v>87</v>
      </c>
      <c r="B76" s="1">
        <v>41957.489583333336</v>
      </c>
    </row>
    <row r="77" spans="1:2" x14ac:dyDescent="0.25">
      <c r="A77" t="s">
        <v>102</v>
      </c>
      <c r="B77" s="1">
        <v>41961.489583333336</v>
      </c>
    </row>
    <row r="78" spans="1:2" x14ac:dyDescent="0.25">
      <c r="A78" t="s">
        <v>75</v>
      </c>
      <c r="B78" s="1">
        <v>41955.625</v>
      </c>
    </row>
  </sheetData>
  <sortState ref="A2:B125">
    <sortCondition ref="A2:A1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D31" sqref="D31"/>
    </sheetView>
  </sheetViews>
  <sheetFormatPr defaultRowHeight="15" x14ac:dyDescent="0.25"/>
  <cols>
    <col min="2" max="2" width="28.5703125" customWidth="1"/>
    <col min="3" max="3" width="21.42578125" customWidth="1"/>
    <col min="4" max="4" width="23.85546875" customWidth="1"/>
    <col min="5" max="5" width="21.7109375" customWidth="1"/>
  </cols>
  <sheetData>
    <row r="1" spans="1:3" ht="22.5" x14ac:dyDescent="0.25">
      <c r="A1" s="21" t="s">
        <v>16</v>
      </c>
      <c r="B1" s="30" t="s">
        <v>17</v>
      </c>
      <c r="C1" s="31"/>
    </row>
    <row r="2" spans="1:3" x14ac:dyDescent="0.25">
      <c r="A2" s="22">
        <v>41941</v>
      </c>
      <c r="B2" s="32"/>
      <c r="C2" s="33"/>
    </row>
    <row r="3" spans="1:3" x14ac:dyDescent="0.25">
      <c r="A3" s="23"/>
      <c r="B3" s="34" t="s">
        <v>18</v>
      </c>
      <c r="C3" s="35"/>
    </row>
    <row r="4" spans="1:3" x14ac:dyDescent="0.25">
      <c r="A4" s="23"/>
      <c r="B4" s="32"/>
      <c r="C4" s="33"/>
    </row>
    <row r="5" spans="1:3" ht="36" customHeight="1" thickBot="1" x14ac:dyDescent="0.3">
      <c r="A5" s="24"/>
      <c r="B5" s="36" t="s">
        <v>19</v>
      </c>
      <c r="C5" s="37"/>
    </row>
    <row r="6" spans="1:3" ht="22.5" x14ac:dyDescent="0.25">
      <c r="A6" s="21" t="s">
        <v>20</v>
      </c>
      <c r="B6" s="25" t="s">
        <v>21</v>
      </c>
      <c r="C6" s="25" t="s">
        <v>24</v>
      </c>
    </row>
    <row r="7" spans="1:3" x14ac:dyDescent="0.25">
      <c r="A7" s="22">
        <v>41942</v>
      </c>
      <c r="B7" s="26" t="s">
        <v>22</v>
      </c>
      <c r="C7" s="26" t="s">
        <v>25</v>
      </c>
    </row>
    <row r="8" spans="1:3" x14ac:dyDescent="0.25">
      <c r="A8" s="23"/>
      <c r="B8" s="27"/>
      <c r="C8" s="27"/>
    </row>
    <row r="9" spans="1:3" ht="24.75" thickBot="1" x14ac:dyDescent="0.3">
      <c r="A9" s="24"/>
      <c r="B9" s="28" t="s">
        <v>23</v>
      </c>
      <c r="C9" s="28" t="s">
        <v>26</v>
      </c>
    </row>
    <row r="10" spans="1:3" x14ac:dyDescent="0.25">
      <c r="A10" s="21" t="s">
        <v>27</v>
      </c>
      <c r="B10" s="25" t="s">
        <v>21</v>
      </c>
      <c r="C10" s="25" t="s">
        <v>24</v>
      </c>
    </row>
    <row r="11" spans="1:3" x14ac:dyDescent="0.25">
      <c r="A11" s="22">
        <v>41943</v>
      </c>
      <c r="B11" s="26" t="s">
        <v>22</v>
      </c>
      <c r="C11" s="26" t="s">
        <v>29</v>
      </c>
    </row>
    <row r="12" spans="1:3" x14ac:dyDescent="0.25">
      <c r="A12" s="23"/>
      <c r="B12" s="27"/>
      <c r="C12" s="27"/>
    </row>
    <row r="13" spans="1:3" ht="36.75" thickBot="1" x14ac:dyDescent="0.3">
      <c r="A13" s="29"/>
      <c r="B13" s="28" t="s">
        <v>28</v>
      </c>
      <c r="C13" s="28" t="s">
        <v>30</v>
      </c>
    </row>
    <row r="15" spans="1:3" x14ac:dyDescent="0.25">
      <c r="A15" s="38"/>
    </row>
    <row r="17" spans="1:4" ht="15.75" thickBot="1" x14ac:dyDescent="0.3"/>
    <row r="18" spans="1:4" ht="24" x14ac:dyDescent="0.25">
      <c r="A18" s="21" t="s">
        <v>31</v>
      </c>
      <c r="B18" s="25" t="s">
        <v>21</v>
      </c>
      <c r="C18" s="25" t="s">
        <v>34</v>
      </c>
      <c r="D18" s="25" t="s">
        <v>24</v>
      </c>
    </row>
    <row r="19" spans="1:4" x14ac:dyDescent="0.25">
      <c r="A19" s="22">
        <v>41946</v>
      </c>
      <c r="B19" s="26" t="s">
        <v>32</v>
      </c>
      <c r="C19" s="26" t="s">
        <v>35</v>
      </c>
      <c r="D19" s="26" t="s">
        <v>25</v>
      </c>
    </row>
    <row r="20" spans="1:4" x14ac:dyDescent="0.25">
      <c r="A20" s="23"/>
      <c r="B20" s="27"/>
      <c r="C20" s="27"/>
      <c r="D20" s="27"/>
    </row>
    <row r="21" spans="1:4" ht="48" x14ac:dyDescent="0.25">
      <c r="A21" s="23"/>
      <c r="B21" s="39" t="s">
        <v>33</v>
      </c>
      <c r="C21" s="39" t="s">
        <v>36</v>
      </c>
      <c r="D21" s="39" t="s">
        <v>37</v>
      </c>
    </row>
    <row r="22" spans="1:4" x14ac:dyDescent="0.25">
      <c r="A22" s="23"/>
      <c r="B22" s="27"/>
      <c r="C22" s="27"/>
      <c r="D22" s="27"/>
    </row>
    <row r="23" spans="1:4" ht="24.75" thickBot="1" x14ac:dyDescent="0.3">
      <c r="A23" s="24"/>
      <c r="B23" s="40"/>
      <c r="C23" s="40"/>
      <c r="D23" s="28" t="s">
        <v>38</v>
      </c>
    </row>
    <row r="24" spans="1:4" x14ac:dyDescent="0.25">
      <c r="A24" s="21" t="s">
        <v>39</v>
      </c>
      <c r="B24" s="44" t="s">
        <v>40</v>
      </c>
      <c r="C24" s="45"/>
      <c r="D24" s="46"/>
    </row>
    <row r="25" spans="1:4" ht="15.75" thickBot="1" x14ac:dyDescent="0.3">
      <c r="A25" s="41">
        <v>41947</v>
      </c>
      <c r="B25" s="47"/>
      <c r="C25" s="48"/>
      <c r="D25" s="49"/>
    </row>
    <row r="26" spans="1:4" ht="24" x14ac:dyDescent="0.25">
      <c r="A26" s="21" t="s">
        <v>16</v>
      </c>
      <c r="B26" s="25" t="s">
        <v>21</v>
      </c>
      <c r="C26" s="25" t="s">
        <v>34</v>
      </c>
      <c r="D26" s="25" t="s">
        <v>24</v>
      </c>
    </row>
    <row r="27" spans="1:4" x14ac:dyDescent="0.25">
      <c r="A27" s="22">
        <v>41948</v>
      </c>
      <c r="B27" s="26" t="s">
        <v>41</v>
      </c>
      <c r="C27" s="26" t="s">
        <v>43</v>
      </c>
      <c r="D27" s="26" t="s">
        <v>25</v>
      </c>
    </row>
    <row r="28" spans="1:4" x14ac:dyDescent="0.25">
      <c r="A28" s="23"/>
      <c r="B28" s="27"/>
      <c r="C28" s="27"/>
      <c r="D28" s="27"/>
    </row>
    <row r="29" spans="1:4" ht="60" x14ac:dyDescent="0.25">
      <c r="A29" s="23"/>
      <c r="B29" s="39" t="s">
        <v>42</v>
      </c>
      <c r="C29" s="39" t="s">
        <v>44</v>
      </c>
      <c r="D29" s="39" t="s">
        <v>47</v>
      </c>
    </row>
    <row r="30" spans="1:4" x14ac:dyDescent="0.25">
      <c r="A30" s="23"/>
      <c r="B30" s="27"/>
      <c r="C30" s="27"/>
      <c r="D30" s="27"/>
    </row>
    <row r="31" spans="1:4" ht="24" x14ac:dyDescent="0.25">
      <c r="A31" s="23"/>
      <c r="B31" s="27"/>
      <c r="C31" s="39" t="s">
        <v>45</v>
      </c>
      <c r="D31" s="39" t="s">
        <v>48</v>
      </c>
    </row>
    <row r="32" spans="1:4" x14ac:dyDescent="0.25">
      <c r="A32" s="23"/>
      <c r="B32" s="27"/>
      <c r="C32" s="27"/>
      <c r="D32" s="27"/>
    </row>
    <row r="33" spans="1:4" ht="60.75" thickBot="1" x14ac:dyDescent="0.3">
      <c r="A33" s="24"/>
      <c r="B33" s="40"/>
      <c r="C33" s="28" t="s">
        <v>46</v>
      </c>
      <c r="D33" s="40"/>
    </row>
    <row r="34" spans="1:4" ht="24" x14ac:dyDescent="0.25">
      <c r="A34" s="21" t="s">
        <v>20</v>
      </c>
      <c r="B34" s="25" t="s">
        <v>21</v>
      </c>
      <c r="C34" s="25" t="s">
        <v>34</v>
      </c>
      <c r="D34" s="25" t="s">
        <v>24</v>
      </c>
    </row>
    <row r="35" spans="1:4" x14ac:dyDescent="0.25">
      <c r="A35" s="22">
        <v>41949</v>
      </c>
      <c r="B35" s="26" t="s">
        <v>32</v>
      </c>
      <c r="C35" s="26" t="s">
        <v>35</v>
      </c>
      <c r="D35" s="26" t="s">
        <v>25</v>
      </c>
    </row>
    <row r="36" spans="1:4" x14ac:dyDescent="0.25">
      <c r="A36" s="23"/>
      <c r="B36" s="27"/>
      <c r="C36" s="27"/>
      <c r="D36" s="27"/>
    </row>
    <row r="37" spans="1:4" ht="60" x14ac:dyDescent="0.25">
      <c r="A37" s="23"/>
      <c r="B37" s="39" t="s">
        <v>49</v>
      </c>
      <c r="C37" s="39" t="s">
        <v>54</v>
      </c>
      <c r="D37" s="39" t="s">
        <v>57</v>
      </c>
    </row>
    <row r="38" spans="1:4" x14ac:dyDescent="0.25">
      <c r="A38" s="23"/>
      <c r="B38" s="27"/>
      <c r="C38" s="27"/>
      <c r="D38" s="27"/>
    </row>
    <row r="39" spans="1:4" ht="48" x14ac:dyDescent="0.25">
      <c r="A39" s="23"/>
      <c r="B39" s="39" t="s">
        <v>50</v>
      </c>
      <c r="C39" s="39" t="s">
        <v>55</v>
      </c>
      <c r="D39" s="39" t="s">
        <v>58</v>
      </c>
    </row>
    <row r="40" spans="1:4" x14ac:dyDescent="0.25">
      <c r="A40" s="23"/>
      <c r="B40" s="27"/>
      <c r="C40" s="27"/>
      <c r="D40" s="27"/>
    </row>
    <row r="41" spans="1:4" ht="60" x14ac:dyDescent="0.25">
      <c r="A41" s="23"/>
      <c r="B41" s="39" t="s">
        <v>51</v>
      </c>
      <c r="C41" s="39" t="s">
        <v>56</v>
      </c>
      <c r="D41" s="27"/>
    </row>
    <row r="42" spans="1:4" x14ac:dyDescent="0.25">
      <c r="A42" s="23"/>
      <c r="B42" s="27"/>
      <c r="C42" s="42"/>
      <c r="D42" s="27"/>
    </row>
    <row r="43" spans="1:4" ht="84" x14ac:dyDescent="0.25">
      <c r="A43" s="23"/>
      <c r="B43" s="39" t="s">
        <v>52</v>
      </c>
      <c r="C43" s="42"/>
      <c r="D43" s="27"/>
    </row>
    <row r="44" spans="1:4" x14ac:dyDescent="0.25">
      <c r="A44" s="23"/>
      <c r="B44" s="27"/>
      <c r="C44" s="42"/>
      <c r="D44" s="27"/>
    </row>
    <row r="45" spans="1:4" ht="24.75" thickBot="1" x14ac:dyDescent="0.3">
      <c r="A45" s="24"/>
      <c r="B45" s="28" t="s">
        <v>53</v>
      </c>
      <c r="C45" s="43"/>
      <c r="D45" s="40"/>
    </row>
    <row r="46" spans="1:4" ht="24" x14ac:dyDescent="0.25">
      <c r="A46" s="21" t="s">
        <v>27</v>
      </c>
      <c r="B46" s="25" t="s">
        <v>21</v>
      </c>
      <c r="C46" s="25" t="s">
        <v>34</v>
      </c>
      <c r="D46" s="25" t="s">
        <v>24</v>
      </c>
    </row>
    <row r="47" spans="1:4" x14ac:dyDescent="0.25">
      <c r="A47" s="22">
        <v>41950</v>
      </c>
      <c r="B47" s="26" t="s">
        <v>41</v>
      </c>
      <c r="C47" s="26" t="s">
        <v>35</v>
      </c>
      <c r="D47" s="26" t="s">
        <v>25</v>
      </c>
    </row>
    <row r="48" spans="1:4" x14ac:dyDescent="0.25">
      <c r="A48" s="23"/>
      <c r="B48" s="27"/>
      <c r="C48" s="27"/>
      <c r="D48" s="27"/>
    </row>
    <row r="49" spans="1:5" ht="36" x14ac:dyDescent="0.25">
      <c r="A49" s="23"/>
      <c r="B49" s="39" t="s">
        <v>59</v>
      </c>
      <c r="C49" s="39" t="s">
        <v>60</v>
      </c>
      <c r="D49" s="39" t="s">
        <v>62</v>
      </c>
    </row>
    <row r="50" spans="1:5" x14ac:dyDescent="0.25">
      <c r="A50" s="23"/>
      <c r="B50" s="27"/>
      <c r="C50" s="27"/>
      <c r="D50" s="27"/>
    </row>
    <row r="51" spans="1:5" ht="48" x14ac:dyDescent="0.25">
      <c r="A51" s="23"/>
      <c r="B51" s="27"/>
      <c r="C51" s="39" t="s">
        <v>13</v>
      </c>
      <c r="D51" s="39" t="s">
        <v>63</v>
      </c>
    </row>
    <row r="52" spans="1:5" x14ac:dyDescent="0.25">
      <c r="A52" s="23"/>
      <c r="B52" s="27"/>
      <c r="C52" s="27"/>
      <c r="D52" s="27"/>
    </row>
    <row r="53" spans="1:5" ht="60.75" thickBot="1" x14ac:dyDescent="0.3">
      <c r="A53" s="29"/>
      <c r="B53" s="40"/>
      <c r="C53" s="28" t="s">
        <v>61</v>
      </c>
      <c r="D53" s="40"/>
    </row>
    <row r="55" spans="1:5" ht="36" x14ac:dyDescent="0.25">
      <c r="A55" s="38" t="s">
        <v>64</v>
      </c>
    </row>
    <row r="57" spans="1:5" ht="15.75" thickBot="1" x14ac:dyDescent="0.3"/>
    <row r="58" spans="1:5" x14ac:dyDescent="0.25">
      <c r="A58" s="21" t="s">
        <v>31</v>
      </c>
      <c r="B58" s="25" t="s">
        <v>21</v>
      </c>
      <c r="C58" s="30" t="s">
        <v>34</v>
      </c>
      <c r="D58" s="31"/>
      <c r="E58" s="25" t="s">
        <v>24</v>
      </c>
    </row>
    <row r="59" spans="1:5" x14ac:dyDescent="0.25">
      <c r="A59" s="22">
        <v>41953</v>
      </c>
      <c r="B59" s="26" t="s">
        <v>32</v>
      </c>
      <c r="C59" s="50" t="s">
        <v>35</v>
      </c>
      <c r="D59" s="51"/>
      <c r="E59" s="26" t="s">
        <v>25</v>
      </c>
    </row>
    <row r="60" spans="1:5" x14ac:dyDescent="0.25">
      <c r="A60" s="23"/>
      <c r="B60" s="27"/>
      <c r="C60" s="32"/>
      <c r="D60" s="33"/>
      <c r="E60" s="27"/>
    </row>
    <row r="61" spans="1:5" ht="36" x14ac:dyDescent="0.25">
      <c r="A61" s="23"/>
      <c r="B61" s="39" t="s">
        <v>65</v>
      </c>
      <c r="C61" s="34" t="s">
        <v>68</v>
      </c>
      <c r="D61" s="35"/>
      <c r="E61" s="39" t="s">
        <v>70</v>
      </c>
    </row>
    <row r="62" spans="1:5" x14ac:dyDescent="0.25">
      <c r="A62" s="23"/>
      <c r="B62" s="27"/>
      <c r="C62" s="32"/>
      <c r="D62" s="33"/>
      <c r="E62" s="27"/>
    </row>
    <row r="63" spans="1:5" ht="48" x14ac:dyDescent="0.25">
      <c r="A63" s="23"/>
      <c r="B63" s="39" t="s">
        <v>66</v>
      </c>
      <c r="C63" s="34" t="s">
        <v>69</v>
      </c>
      <c r="D63" s="35"/>
      <c r="E63" s="39" t="s">
        <v>71</v>
      </c>
    </row>
    <row r="64" spans="1:5" x14ac:dyDescent="0.25">
      <c r="A64" s="23"/>
      <c r="B64" s="27"/>
      <c r="C64" s="32"/>
      <c r="D64" s="33"/>
      <c r="E64" s="27"/>
    </row>
    <row r="65" spans="1:5" ht="24.75" thickBot="1" x14ac:dyDescent="0.3">
      <c r="A65" s="24"/>
      <c r="B65" s="28" t="s">
        <v>67</v>
      </c>
      <c r="C65" s="52"/>
      <c r="D65" s="53"/>
      <c r="E65" s="28"/>
    </row>
    <row r="66" spans="1:5" x14ac:dyDescent="0.25">
      <c r="A66" s="21" t="s">
        <v>39</v>
      </c>
      <c r="B66" s="30" t="s">
        <v>21</v>
      </c>
      <c r="C66" s="31"/>
      <c r="D66" s="30" t="s">
        <v>24</v>
      </c>
      <c r="E66" s="31"/>
    </row>
    <row r="67" spans="1:5" x14ac:dyDescent="0.25">
      <c r="A67" s="22">
        <v>41954</v>
      </c>
      <c r="B67" s="50" t="s">
        <v>22</v>
      </c>
      <c r="C67" s="51"/>
      <c r="D67" s="50" t="s">
        <v>25</v>
      </c>
      <c r="E67" s="51"/>
    </row>
    <row r="68" spans="1:5" x14ac:dyDescent="0.25">
      <c r="A68" s="23"/>
      <c r="B68" s="32"/>
      <c r="C68" s="33"/>
      <c r="D68" s="32"/>
      <c r="E68" s="33"/>
    </row>
    <row r="69" spans="1:5" ht="15.75" thickBot="1" x14ac:dyDescent="0.3">
      <c r="A69" s="24"/>
      <c r="B69" s="36" t="s">
        <v>72</v>
      </c>
      <c r="C69" s="37"/>
      <c r="D69" s="36" t="s">
        <v>73</v>
      </c>
      <c r="E69" s="37"/>
    </row>
    <row r="70" spans="1:5" ht="22.5" x14ac:dyDescent="0.25">
      <c r="A70" s="21" t="s">
        <v>16</v>
      </c>
      <c r="B70" s="30" t="s">
        <v>21</v>
      </c>
      <c r="C70" s="31"/>
      <c r="D70" s="30" t="s">
        <v>24</v>
      </c>
      <c r="E70" s="31"/>
    </row>
    <row r="71" spans="1:5" x14ac:dyDescent="0.25">
      <c r="A71" s="22">
        <v>41955</v>
      </c>
      <c r="B71" s="50" t="s">
        <v>22</v>
      </c>
      <c r="C71" s="51"/>
      <c r="D71" s="50" t="s">
        <v>29</v>
      </c>
      <c r="E71" s="51"/>
    </row>
    <row r="72" spans="1:5" x14ac:dyDescent="0.25">
      <c r="A72" s="23"/>
      <c r="B72" s="32"/>
      <c r="C72" s="33"/>
      <c r="D72" s="32"/>
      <c r="E72" s="33"/>
    </row>
    <row r="73" spans="1:5" ht="36" customHeight="1" thickBot="1" x14ac:dyDescent="0.3">
      <c r="A73" s="24"/>
      <c r="B73" s="36" t="s">
        <v>74</v>
      </c>
      <c r="C73" s="37"/>
      <c r="D73" s="36" t="s">
        <v>75</v>
      </c>
      <c r="E73" s="37"/>
    </row>
    <row r="74" spans="1:5" ht="22.5" x14ac:dyDescent="0.25">
      <c r="A74" s="21" t="s">
        <v>76</v>
      </c>
      <c r="B74" s="25" t="s">
        <v>21</v>
      </c>
      <c r="C74" s="30" t="s">
        <v>34</v>
      </c>
      <c r="D74" s="31"/>
      <c r="E74" s="25" t="s">
        <v>24</v>
      </c>
    </row>
    <row r="75" spans="1:5" x14ac:dyDescent="0.25">
      <c r="A75" s="22">
        <v>41956</v>
      </c>
      <c r="B75" s="26" t="s">
        <v>32</v>
      </c>
      <c r="C75" s="50" t="s">
        <v>35</v>
      </c>
      <c r="D75" s="51"/>
      <c r="E75" s="26" t="s">
        <v>25</v>
      </c>
    </row>
    <row r="76" spans="1:5" x14ac:dyDescent="0.25">
      <c r="A76" s="23"/>
      <c r="B76" s="27"/>
      <c r="C76" s="32"/>
      <c r="D76" s="33"/>
      <c r="E76" s="27"/>
    </row>
    <row r="77" spans="1:5" ht="48" x14ac:dyDescent="0.25">
      <c r="A77" s="23"/>
      <c r="B77" s="39" t="s">
        <v>77</v>
      </c>
      <c r="C77" s="34" t="s">
        <v>81</v>
      </c>
      <c r="D77" s="35"/>
      <c r="E77" s="39" t="s">
        <v>82</v>
      </c>
    </row>
    <row r="78" spans="1:5" x14ac:dyDescent="0.25">
      <c r="A78" s="23"/>
      <c r="B78" s="27"/>
      <c r="C78" s="32"/>
      <c r="D78" s="33"/>
      <c r="E78" s="27"/>
    </row>
    <row r="79" spans="1:5" ht="24" x14ac:dyDescent="0.25">
      <c r="A79" s="23"/>
      <c r="B79" s="39" t="s">
        <v>78</v>
      </c>
      <c r="C79" s="32"/>
      <c r="D79" s="33"/>
      <c r="E79" s="39" t="s">
        <v>83</v>
      </c>
    </row>
    <row r="80" spans="1:5" x14ac:dyDescent="0.25">
      <c r="A80" s="23"/>
      <c r="B80" s="27"/>
      <c r="C80" s="32"/>
      <c r="D80" s="33"/>
      <c r="E80" s="27"/>
    </row>
    <row r="81" spans="1:5" ht="24" x14ac:dyDescent="0.25">
      <c r="A81" s="23"/>
      <c r="B81" s="39" t="s">
        <v>79</v>
      </c>
      <c r="C81" s="32"/>
      <c r="D81" s="33"/>
      <c r="E81" s="27"/>
    </row>
    <row r="82" spans="1:5" x14ac:dyDescent="0.25">
      <c r="A82" s="23"/>
      <c r="B82" s="27"/>
      <c r="C82" s="32"/>
      <c r="D82" s="33"/>
      <c r="E82" s="27"/>
    </row>
    <row r="83" spans="1:5" ht="15.75" thickBot="1" x14ac:dyDescent="0.3">
      <c r="A83" s="24"/>
      <c r="B83" s="28" t="s">
        <v>80</v>
      </c>
      <c r="C83" s="52"/>
      <c r="D83" s="53"/>
      <c r="E83" s="40"/>
    </row>
    <row r="84" spans="1:5" x14ac:dyDescent="0.25">
      <c r="A84" s="21" t="s">
        <v>84</v>
      </c>
      <c r="B84" s="25" t="s">
        <v>21</v>
      </c>
      <c r="C84" s="30" t="s">
        <v>34</v>
      </c>
      <c r="D84" s="31"/>
      <c r="E84" s="25" t="s">
        <v>24</v>
      </c>
    </row>
    <row r="85" spans="1:5" x14ac:dyDescent="0.25">
      <c r="A85" s="22">
        <v>41957</v>
      </c>
      <c r="B85" s="26" t="s">
        <v>32</v>
      </c>
      <c r="C85" s="50" t="s">
        <v>43</v>
      </c>
      <c r="D85" s="51"/>
      <c r="E85" s="26" t="s">
        <v>25</v>
      </c>
    </row>
    <row r="86" spans="1:5" x14ac:dyDescent="0.25">
      <c r="A86" s="23"/>
      <c r="B86" s="27"/>
      <c r="C86" s="32"/>
      <c r="D86" s="33"/>
      <c r="E86" s="27"/>
    </row>
    <row r="87" spans="1:5" ht="36" x14ac:dyDescent="0.25">
      <c r="A87" s="23"/>
      <c r="B87" s="39" t="s">
        <v>85</v>
      </c>
      <c r="C87" s="34" t="s">
        <v>86</v>
      </c>
      <c r="D87" s="35"/>
      <c r="E87" s="39" t="s">
        <v>88</v>
      </c>
    </row>
    <row r="88" spans="1:5" x14ac:dyDescent="0.25">
      <c r="A88" s="23"/>
      <c r="B88" s="27"/>
      <c r="C88" s="32"/>
      <c r="D88" s="33"/>
      <c r="E88" s="27"/>
    </row>
    <row r="89" spans="1:5" ht="36" x14ac:dyDescent="0.25">
      <c r="A89" s="23"/>
      <c r="B89" s="27"/>
      <c r="C89" s="34" t="s">
        <v>87</v>
      </c>
      <c r="D89" s="35"/>
      <c r="E89" s="39" t="s">
        <v>89</v>
      </c>
    </row>
    <row r="90" spans="1:5" x14ac:dyDescent="0.25">
      <c r="A90" s="23"/>
      <c r="B90" s="27"/>
      <c r="C90" s="32"/>
      <c r="D90" s="33"/>
      <c r="E90" s="27"/>
    </row>
    <row r="91" spans="1:5" ht="36" x14ac:dyDescent="0.25">
      <c r="A91" s="23"/>
      <c r="B91" s="27"/>
      <c r="C91" s="32"/>
      <c r="D91" s="33"/>
      <c r="E91" s="39" t="s">
        <v>90</v>
      </c>
    </row>
    <row r="92" spans="1:5" x14ac:dyDescent="0.25">
      <c r="A92" s="23"/>
      <c r="B92" s="27"/>
      <c r="C92" s="32"/>
      <c r="D92" s="33"/>
      <c r="E92" s="27"/>
    </row>
    <row r="93" spans="1:5" ht="48" x14ac:dyDescent="0.25">
      <c r="A93" s="23"/>
      <c r="B93" s="27"/>
      <c r="C93" s="32"/>
      <c r="D93" s="33"/>
      <c r="E93" s="39" t="s">
        <v>91</v>
      </c>
    </row>
    <row r="94" spans="1:5" x14ac:dyDescent="0.25">
      <c r="A94" s="23"/>
      <c r="B94" s="27"/>
      <c r="C94" s="32"/>
      <c r="D94" s="33"/>
      <c r="E94" s="27"/>
    </row>
    <row r="95" spans="1:5" ht="24.75" thickBot="1" x14ac:dyDescent="0.3">
      <c r="A95" s="29"/>
      <c r="B95" s="40"/>
      <c r="C95" s="52"/>
      <c r="D95" s="53"/>
      <c r="E95" s="28" t="s">
        <v>92</v>
      </c>
    </row>
    <row r="97" spans="1:4" x14ac:dyDescent="0.25">
      <c r="A97" s="38"/>
    </row>
    <row r="98" spans="1:4" ht="15.75" thickBot="1" x14ac:dyDescent="0.3"/>
    <row r="99" spans="1:4" ht="24" x14ac:dyDescent="0.25">
      <c r="A99" s="21" t="s">
        <v>31</v>
      </c>
      <c r="B99" s="25" t="s">
        <v>21</v>
      </c>
      <c r="C99" s="25" t="s">
        <v>34</v>
      </c>
      <c r="D99" s="25" t="s">
        <v>24</v>
      </c>
    </row>
    <row r="100" spans="1:4" x14ac:dyDescent="0.25">
      <c r="A100" s="22">
        <v>41960</v>
      </c>
      <c r="B100" s="26" t="s">
        <v>32</v>
      </c>
      <c r="C100" s="26" t="s">
        <v>35</v>
      </c>
      <c r="D100" s="26" t="s">
        <v>25</v>
      </c>
    </row>
    <row r="101" spans="1:4" x14ac:dyDescent="0.25">
      <c r="A101" s="23"/>
      <c r="B101" s="27"/>
      <c r="C101" s="27"/>
      <c r="D101" s="27"/>
    </row>
    <row r="102" spans="1:4" ht="36" x14ac:dyDescent="0.25">
      <c r="A102" s="23"/>
      <c r="B102" s="39" t="s">
        <v>93</v>
      </c>
      <c r="C102" s="39" t="s">
        <v>94</v>
      </c>
      <c r="D102" s="39" t="s">
        <v>98</v>
      </c>
    </row>
    <row r="103" spans="1:4" x14ac:dyDescent="0.25">
      <c r="A103" s="23"/>
      <c r="B103" s="27"/>
      <c r="C103" s="27"/>
      <c r="D103" s="27"/>
    </row>
    <row r="104" spans="1:4" x14ac:dyDescent="0.25">
      <c r="A104" s="23"/>
      <c r="B104" s="27"/>
      <c r="C104" s="39" t="s">
        <v>95</v>
      </c>
      <c r="D104" s="39" t="s">
        <v>99</v>
      </c>
    </row>
    <row r="105" spans="1:4" x14ac:dyDescent="0.25">
      <c r="A105" s="23"/>
      <c r="B105" s="27"/>
      <c r="C105" s="27"/>
      <c r="D105" s="27"/>
    </row>
    <row r="106" spans="1:4" ht="24" x14ac:dyDescent="0.25">
      <c r="A106" s="23"/>
      <c r="B106" s="27"/>
      <c r="C106" s="39" t="s">
        <v>96</v>
      </c>
      <c r="D106" s="27"/>
    </row>
    <row r="107" spans="1:4" x14ac:dyDescent="0.25">
      <c r="A107" s="23"/>
      <c r="B107" s="27"/>
      <c r="C107" s="27"/>
      <c r="D107" s="27"/>
    </row>
    <row r="108" spans="1:4" ht="36.75" thickBot="1" x14ac:dyDescent="0.3">
      <c r="A108" s="24"/>
      <c r="B108" s="40"/>
      <c r="C108" s="28" t="s">
        <v>97</v>
      </c>
      <c r="D108" s="40"/>
    </row>
    <row r="109" spans="1:4" ht="24" x14ac:dyDescent="0.25">
      <c r="A109" s="21" t="s">
        <v>39</v>
      </c>
      <c r="B109" s="25" t="s">
        <v>21</v>
      </c>
      <c r="C109" s="25" t="s">
        <v>34</v>
      </c>
      <c r="D109" s="25" t="s">
        <v>24</v>
      </c>
    </row>
    <row r="110" spans="1:4" x14ac:dyDescent="0.25">
      <c r="A110" s="22">
        <v>41961</v>
      </c>
      <c r="B110" s="26" t="s">
        <v>32</v>
      </c>
      <c r="C110" s="26" t="s">
        <v>35</v>
      </c>
      <c r="D110" s="26" t="s">
        <v>25</v>
      </c>
    </row>
    <row r="111" spans="1:4" x14ac:dyDescent="0.25">
      <c r="A111" s="23"/>
      <c r="B111" s="27"/>
      <c r="C111" s="27"/>
      <c r="D111" s="27"/>
    </row>
    <row r="112" spans="1:4" ht="60" x14ac:dyDescent="0.25">
      <c r="A112" s="23"/>
      <c r="B112" s="39" t="s">
        <v>100</v>
      </c>
      <c r="C112" s="39" t="s">
        <v>101</v>
      </c>
      <c r="D112" s="39" t="s">
        <v>103</v>
      </c>
    </row>
    <row r="113" spans="1:4" x14ac:dyDescent="0.25">
      <c r="A113" s="23"/>
      <c r="B113" s="27"/>
      <c r="C113" s="27"/>
      <c r="D113" s="27"/>
    </row>
    <row r="114" spans="1:4" ht="24.75" thickBot="1" x14ac:dyDescent="0.3">
      <c r="A114" s="24"/>
      <c r="B114" s="40"/>
      <c r="C114" s="28" t="s">
        <v>102</v>
      </c>
      <c r="D114" s="28" t="s">
        <v>104</v>
      </c>
    </row>
    <row r="115" spans="1:4" ht="24" x14ac:dyDescent="0.25">
      <c r="A115" s="21" t="s">
        <v>16</v>
      </c>
      <c r="B115" s="25" t="s">
        <v>21</v>
      </c>
      <c r="C115" s="25" t="s">
        <v>34</v>
      </c>
      <c r="D115" s="25" t="s">
        <v>24</v>
      </c>
    </row>
    <row r="116" spans="1:4" x14ac:dyDescent="0.25">
      <c r="A116" s="22">
        <v>41962</v>
      </c>
      <c r="B116" s="26" t="s">
        <v>32</v>
      </c>
      <c r="C116" s="26" t="s">
        <v>35</v>
      </c>
      <c r="D116" s="26" t="s">
        <v>25</v>
      </c>
    </row>
    <row r="117" spans="1:4" x14ac:dyDescent="0.25">
      <c r="A117" s="23"/>
      <c r="B117" s="27"/>
      <c r="C117" s="27"/>
      <c r="D117" s="27"/>
    </row>
    <row r="118" spans="1:4" ht="36" x14ac:dyDescent="0.25">
      <c r="A118" s="23"/>
      <c r="B118" s="39" t="s">
        <v>105</v>
      </c>
      <c r="C118" s="39" t="s">
        <v>107</v>
      </c>
      <c r="D118" s="39" t="s">
        <v>110</v>
      </c>
    </row>
    <row r="119" spans="1:4" x14ac:dyDescent="0.25">
      <c r="A119" s="23"/>
      <c r="B119" s="27"/>
      <c r="C119" s="27"/>
      <c r="D119" s="27"/>
    </row>
    <row r="120" spans="1:4" ht="36" x14ac:dyDescent="0.25">
      <c r="A120" s="23"/>
      <c r="B120" s="39" t="s">
        <v>106</v>
      </c>
      <c r="C120" s="39" t="s">
        <v>108</v>
      </c>
      <c r="D120" s="39" t="s">
        <v>111</v>
      </c>
    </row>
    <row r="121" spans="1:4" x14ac:dyDescent="0.25">
      <c r="A121" s="23"/>
      <c r="B121" s="27"/>
      <c r="C121" s="27"/>
      <c r="D121" s="27"/>
    </row>
    <row r="122" spans="1:4" ht="24.75" thickBot="1" x14ac:dyDescent="0.3">
      <c r="A122" s="29"/>
      <c r="B122" s="40"/>
      <c r="C122" s="28" t="s">
        <v>109</v>
      </c>
      <c r="D122" s="40"/>
    </row>
  </sheetData>
  <mergeCells count="52"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B70:C70"/>
    <mergeCell ref="B71:C71"/>
    <mergeCell ref="B72:C72"/>
    <mergeCell ref="B73:C73"/>
    <mergeCell ref="D70:E70"/>
    <mergeCell ref="D71:E71"/>
    <mergeCell ref="D72:E72"/>
    <mergeCell ref="D73:E73"/>
    <mergeCell ref="C64:D64"/>
    <mergeCell ref="C65:D65"/>
    <mergeCell ref="B66:C66"/>
    <mergeCell ref="B67:C67"/>
    <mergeCell ref="B68:C68"/>
    <mergeCell ref="B69:C69"/>
    <mergeCell ref="D66:E66"/>
    <mergeCell ref="D67:E67"/>
    <mergeCell ref="D68:E68"/>
    <mergeCell ref="D69:E69"/>
    <mergeCell ref="C58:D58"/>
    <mergeCell ref="C59:D59"/>
    <mergeCell ref="C60:D60"/>
    <mergeCell ref="C61:D61"/>
    <mergeCell ref="C62:D62"/>
    <mergeCell ref="C63:D63"/>
    <mergeCell ref="B1:C1"/>
    <mergeCell ref="B2:C2"/>
    <mergeCell ref="B3:C3"/>
    <mergeCell ref="B4:C4"/>
    <mergeCell ref="B5:C5"/>
    <mergeCell ref="B24:D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C1" sqref="C1"/>
    </sheetView>
  </sheetViews>
  <sheetFormatPr defaultRowHeight="15" x14ac:dyDescent="0.25"/>
  <cols>
    <col min="2" max="2" width="28.28515625" style="9" bestFit="1" customWidth="1"/>
    <col min="3" max="3" width="29.85546875" style="10" bestFit="1" customWidth="1"/>
    <col min="4" max="4" width="13.140625" customWidth="1"/>
    <col min="5" max="5" width="28.28515625" style="9" bestFit="1" customWidth="1"/>
    <col min="6" max="6" width="24.42578125" bestFit="1" customWidth="1"/>
  </cols>
  <sheetData>
    <row r="1" spans="1:4" x14ac:dyDescent="0.25">
      <c r="B1" s="9" t="s">
        <v>112</v>
      </c>
      <c r="C1" s="10" t="s">
        <v>119</v>
      </c>
    </row>
    <row r="2" spans="1:4" x14ac:dyDescent="0.25">
      <c r="B2" s="9">
        <v>41796</v>
      </c>
      <c r="C2" s="10">
        <f>B2</f>
        <v>41796</v>
      </c>
      <c r="D2" t="s">
        <v>121</v>
      </c>
    </row>
    <row r="3" spans="1:4" ht="15" customHeight="1" x14ac:dyDescent="0.25">
      <c r="A3" s="13" t="s">
        <v>5</v>
      </c>
      <c r="B3" s="9">
        <v>41799</v>
      </c>
      <c r="C3" s="10">
        <f>B3</f>
        <v>41799</v>
      </c>
      <c r="D3" t="s">
        <v>9</v>
      </c>
    </row>
    <row r="4" spans="1:4" x14ac:dyDescent="0.25">
      <c r="A4" s="13"/>
      <c r="B4" s="9">
        <v>41813</v>
      </c>
      <c r="C4" s="10">
        <f t="shared" ref="C4:C55" si="0">B4</f>
        <v>41813</v>
      </c>
      <c r="D4" s="14" t="s">
        <v>10</v>
      </c>
    </row>
    <row r="5" spans="1:4" x14ac:dyDescent="0.25">
      <c r="A5" s="13"/>
      <c r="B5" s="9">
        <v>41814</v>
      </c>
      <c r="C5" s="10">
        <f t="shared" si="0"/>
        <v>41814</v>
      </c>
      <c r="D5" s="14"/>
    </row>
    <row r="6" spans="1:4" x14ac:dyDescent="0.25">
      <c r="A6" s="13"/>
      <c r="B6" s="9">
        <v>41815</v>
      </c>
      <c r="C6" s="10">
        <f t="shared" si="0"/>
        <v>41815</v>
      </c>
      <c r="D6" s="14"/>
    </row>
    <row r="7" spans="1:4" x14ac:dyDescent="0.25">
      <c r="A7" s="13"/>
      <c r="B7" s="9">
        <v>41816</v>
      </c>
      <c r="C7" s="10">
        <f t="shared" si="0"/>
        <v>41816</v>
      </c>
      <c r="D7" s="14"/>
    </row>
    <row r="8" spans="1:4" x14ac:dyDescent="0.25">
      <c r="A8" s="13"/>
      <c r="B8" s="9">
        <v>41817</v>
      </c>
      <c r="C8" s="10">
        <f t="shared" si="0"/>
        <v>41817</v>
      </c>
      <c r="D8" s="14"/>
    </row>
    <row r="9" spans="1:4" x14ac:dyDescent="0.25">
      <c r="A9" s="13"/>
      <c r="B9" s="9">
        <v>41820</v>
      </c>
      <c r="C9" s="10">
        <f t="shared" si="0"/>
        <v>41820</v>
      </c>
      <c r="D9" s="14"/>
    </row>
    <row r="10" spans="1:4" x14ac:dyDescent="0.25">
      <c r="A10" s="13"/>
      <c r="B10" s="9">
        <v>41821</v>
      </c>
      <c r="C10" s="10">
        <f t="shared" si="0"/>
        <v>41821</v>
      </c>
      <c r="D10" s="14"/>
    </row>
    <row r="11" spans="1:4" x14ac:dyDescent="0.25">
      <c r="A11" s="13"/>
      <c r="B11" s="9">
        <v>41822</v>
      </c>
      <c r="C11" s="10">
        <f t="shared" si="0"/>
        <v>41822</v>
      </c>
      <c r="D11" s="14"/>
    </row>
    <row r="12" spans="1:4" x14ac:dyDescent="0.25">
      <c r="A12" s="13"/>
      <c r="B12" s="9">
        <v>41823</v>
      </c>
      <c r="C12" s="10">
        <f t="shared" si="0"/>
        <v>41823</v>
      </c>
      <c r="D12" s="14"/>
    </row>
    <row r="13" spans="1:4" x14ac:dyDescent="0.25">
      <c r="A13" s="13"/>
      <c r="B13" s="9">
        <v>41824</v>
      </c>
      <c r="C13" s="10">
        <f t="shared" si="0"/>
        <v>41824</v>
      </c>
      <c r="D13" s="14"/>
    </row>
    <row r="14" spans="1:4" x14ac:dyDescent="0.25">
      <c r="A14" s="13"/>
      <c r="B14" s="9">
        <v>41827</v>
      </c>
      <c r="C14" s="10">
        <f t="shared" si="0"/>
        <v>41827</v>
      </c>
      <c r="D14" s="14"/>
    </row>
    <row r="15" spans="1:4" x14ac:dyDescent="0.25">
      <c r="A15" s="13"/>
      <c r="B15" s="9">
        <v>41828</v>
      </c>
      <c r="C15" s="10">
        <f t="shared" si="0"/>
        <v>41828</v>
      </c>
      <c r="D15" s="14"/>
    </row>
    <row r="16" spans="1:4" x14ac:dyDescent="0.25">
      <c r="A16" s="13"/>
      <c r="B16" s="9">
        <v>41829</v>
      </c>
      <c r="C16" s="10">
        <f t="shared" si="0"/>
        <v>41829</v>
      </c>
      <c r="D16" s="14"/>
    </row>
    <row r="17" spans="1:4" x14ac:dyDescent="0.25">
      <c r="A17" s="13"/>
      <c r="B17" s="9">
        <v>41830</v>
      </c>
      <c r="C17" s="10">
        <f t="shared" si="0"/>
        <v>41830</v>
      </c>
      <c r="D17" s="14"/>
    </row>
    <row r="18" spans="1:4" x14ac:dyDescent="0.25">
      <c r="A18" s="13"/>
      <c r="B18" s="9">
        <v>41831</v>
      </c>
      <c r="C18" s="10">
        <f t="shared" si="0"/>
        <v>41831</v>
      </c>
      <c r="D18" s="14"/>
    </row>
    <row r="19" spans="1:4" x14ac:dyDescent="0.25">
      <c r="A19" s="13"/>
      <c r="B19" s="9">
        <v>41876</v>
      </c>
      <c r="C19" s="10">
        <f t="shared" si="0"/>
        <v>41876</v>
      </c>
      <c r="D19" s="55" t="s">
        <v>120</v>
      </c>
    </row>
    <row r="20" spans="1:4" x14ac:dyDescent="0.25">
      <c r="A20" s="13"/>
      <c r="B20" s="9">
        <v>41885</v>
      </c>
      <c r="C20" s="10">
        <f t="shared" si="0"/>
        <v>41885</v>
      </c>
      <c r="D20" t="s">
        <v>11</v>
      </c>
    </row>
    <row r="21" spans="1:4" ht="15" customHeight="1" x14ac:dyDescent="0.25">
      <c r="A21" s="13"/>
      <c r="B21" s="9">
        <v>41904</v>
      </c>
      <c r="C21" s="10">
        <f t="shared" si="0"/>
        <v>41904</v>
      </c>
      <c r="D21" s="14" t="s">
        <v>10</v>
      </c>
    </row>
    <row r="22" spans="1:4" x14ac:dyDescent="0.25">
      <c r="A22" s="13"/>
      <c r="B22" s="9">
        <v>41905</v>
      </c>
      <c r="C22" s="10">
        <f t="shared" si="0"/>
        <v>41905</v>
      </c>
      <c r="D22" s="14"/>
    </row>
    <row r="23" spans="1:4" x14ac:dyDescent="0.25">
      <c r="A23" s="13"/>
      <c r="B23" s="9">
        <v>41906</v>
      </c>
      <c r="C23" s="10">
        <f t="shared" si="0"/>
        <v>41906</v>
      </c>
      <c r="D23" s="14"/>
    </row>
    <row r="24" spans="1:4" x14ac:dyDescent="0.25">
      <c r="A24" s="13"/>
      <c r="B24" s="9">
        <v>41907</v>
      </c>
      <c r="C24" s="10">
        <f t="shared" si="0"/>
        <v>41907</v>
      </c>
      <c r="D24" s="14"/>
    </row>
    <row r="25" spans="1:4" x14ac:dyDescent="0.25">
      <c r="A25" s="13"/>
      <c r="B25" s="9">
        <v>41908</v>
      </c>
      <c r="C25" s="10">
        <f t="shared" si="0"/>
        <v>41908</v>
      </c>
      <c r="D25" s="14"/>
    </row>
    <row r="26" spans="1:4" x14ac:dyDescent="0.25">
      <c r="A26" s="13"/>
      <c r="B26" s="9">
        <v>41911</v>
      </c>
      <c r="C26" s="10">
        <f t="shared" si="0"/>
        <v>41911</v>
      </c>
      <c r="D26" s="14"/>
    </row>
    <row r="27" spans="1:4" x14ac:dyDescent="0.25">
      <c r="A27" s="13"/>
      <c r="B27" s="9">
        <v>41912</v>
      </c>
      <c r="C27" s="10">
        <f t="shared" si="0"/>
        <v>41912</v>
      </c>
      <c r="D27" s="14"/>
    </row>
    <row r="28" spans="1:4" x14ac:dyDescent="0.25">
      <c r="A28" s="13"/>
      <c r="B28" s="9">
        <v>41913</v>
      </c>
      <c r="C28" s="10">
        <f t="shared" si="0"/>
        <v>41913</v>
      </c>
      <c r="D28" s="14"/>
    </row>
    <row r="29" spans="1:4" x14ac:dyDescent="0.25">
      <c r="A29" s="13"/>
      <c r="B29" s="9">
        <v>41914</v>
      </c>
      <c r="C29" s="10">
        <f t="shared" si="0"/>
        <v>41914</v>
      </c>
      <c r="D29" s="14"/>
    </row>
    <row r="30" spans="1:4" x14ac:dyDescent="0.25">
      <c r="A30" s="13"/>
      <c r="B30" s="9">
        <v>41915</v>
      </c>
      <c r="C30" s="10">
        <f t="shared" si="0"/>
        <v>41915</v>
      </c>
      <c r="D30" s="14"/>
    </row>
    <row r="31" spans="1:4" x14ac:dyDescent="0.25">
      <c r="A31" s="13"/>
      <c r="B31" s="9">
        <v>41947</v>
      </c>
      <c r="C31" s="10">
        <f t="shared" si="0"/>
        <v>41947</v>
      </c>
      <c r="D31" s="56" t="s">
        <v>122</v>
      </c>
    </row>
    <row r="32" spans="1:4" ht="15" customHeight="1" x14ac:dyDescent="0.25">
      <c r="A32" s="12" t="s">
        <v>6</v>
      </c>
      <c r="B32" s="9">
        <v>41928</v>
      </c>
      <c r="C32" s="10">
        <f t="shared" si="0"/>
        <v>41928</v>
      </c>
      <c r="D32" s="12" t="s">
        <v>6</v>
      </c>
    </row>
    <row r="33" spans="1:4" x14ac:dyDescent="0.25">
      <c r="A33" s="12"/>
      <c r="B33" s="9">
        <v>41929</v>
      </c>
      <c r="C33" s="10">
        <f t="shared" si="0"/>
        <v>41929</v>
      </c>
      <c r="D33" s="12"/>
    </row>
    <row r="34" spans="1:4" x14ac:dyDescent="0.25">
      <c r="A34" s="12"/>
      <c r="B34" s="9">
        <v>41932</v>
      </c>
      <c r="C34" s="10">
        <f t="shared" si="0"/>
        <v>41932</v>
      </c>
      <c r="D34" s="12"/>
    </row>
    <row r="35" spans="1:4" x14ac:dyDescent="0.25">
      <c r="A35" s="12"/>
      <c r="B35" s="9">
        <v>41933</v>
      </c>
      <c r="C35" s="10">
        <f t="shared" si="0"/>
        <v>41933</v>
      </c>
      <c r="D35" s="12"/>
    </row>
    <row r="36" spans="1:4" x14ac:dyDescent="0.25">
      <c r="A36" s="12"/>
      <c r="B36" s="9">
        <v>41934</v>
      </c>
      <c r="C36" s="10">
        <f t="shared" si="0"/>
        <v>41934</v>
      </c>
      <c r="D36" s="12"/>
    </row>
    <row r="37" spans="1:4" x14ac:dyDescent="0.25">
      <c r="A37" s="12"/>
      <c r="B37" s="9">
        <v>41935</v>
      </c>
      <c r="C37" s="10">
        <f t="shared" si="0"/>
        <v>41935</v>
      </c>
      <c r="D37" s="12"/>
    </row>
    <row r="38" spans="1:4" x14ac:dyDescent="0.25">
      <c r="A38" s="12"/>
      <c r="B38" s="9">
        <v>41936</v>
      </c>
      <c r="C38" s="10">
        <f t="shared" si="0"/>
        <v>41936</v>
      </c>
      <c r="D38" s="12"/>
    </row>
    <row r="39" spans="1:4" x14ac:dyDescent="0.25">
      <c r="A39" s="12"/>
      <c r="B39" s="9">
        <v>41939</v>
      </c>
      <c r="C39" s="10">
        <f t="shared" si="0"/>
        <v>41939</v>
      </c>
      <c r="D39" s="12"/>
    </row>
    <row r="40" spans="1:4" x14ac:dyDescent="0.25">
      <c r="A40" s="12"/>
      <c r="B40" s="9">
        <v>41940</v>
      </c>
      <c r="C40" s="10">
        <f t="shared" si="0"/>
        <v>41940</v>
      </c>
      <c r="D40" s="12"/>
    </row>
    <row r="41" spans="1:4" x14ac:dyDescent="0.25">
      <c r="A41" s="12"/>
      <c r="B41" s="9">
        <v>41941</v>
      </c>
      <c r="C41" s="10">
        <f t="shared" si="0"/>
        <v>41941</v>
      </c>
      <c r="D41" s="12"/>
    </row>
    <row r="42" spans="1:4" x14ac:dyDescent="0.25">
      <c r="A42" s="12"/>
      <c r="B42" s="9">
        <v>41942</v>
      </c>
      <c r="C42" s="10">
        <f t="shared" si="0"/>
        <v>41942</v>
      </c>
      <c r="D42" s="12"/>
    </row>
    <row r="43" spans="1:4" x14ac:dyDescent="0.25">
      <c r="A43" s="12"/>
      <c r="B43" s="9">
        <v>41943</v>
      </c>
      <c r="C43" s="10">
        <f t="shared" si="0"/>
        <v>41943</v>
      </c>
      <c r="D43" s="12"/>
    </row>
    <row r="44" spans="1:4" x14ac:dyDescent="0.25">
      <c r="A44" s="12"/>
      <c r="B44" s="9">
        <v>41946</v>
      </c>
      <c r="C44" s="10">
        <f t="shared" si="0"/>
        <v>41946</v>
      </c>
      <c r="D44" s="12"/>
    </row>
    <row r="45" spans="1:4" x14ac:dyDescent="0.25">
      <c r="A45" s="12"/>
      <c r="B45" s="9">
        <v>41948</v>
      </c>
      <c r="C45" s="10">
        <f t="shared" si="0"/>
        <v>41948</v>
      </c>
      <c r="D45" s="12"/>
    </row>
    <row r="46" spans="1:4" x14ac:dyDescent="0.25">
      <c r="A46" s="12"/>
      <c r="B46" s="9">
        <v>41949</v>
      </c>
      <c r="C46" s="10">
        <f t="shared" si="0"/>
        <v>41949</v>
      </c>
      <c r="D46" s="12"/>
    </row>
    <row r="47" spans="1:4" x14ac:dyDescent="0.25">
      <c r="A47" s="12"/>
      <c r="B47" s="9">
        <v>41950</v>
      </c>
      <c r="C47" s="10">
        <f t="shared" si="0"/>
        <v>41950</v>
      </c>
      <c r="D47" s="12"/>
    </row>
    <row r="48" spans="1:4" x14ac:dyDescent="0.25">
      <c r="A48" s="12"/>
      <c r="B48" s="9">
        <v>41953</v>
      </c>
      <c r="C48" s="10">
        <f t="shared" si="0"/>
        <v>41953</v>
      </c>
      <c r="D48" s="12"/>
    </row>
    <row r="49" spans="1:4" x14ac:dyDescent="0.25">
      <c r="A49" s="12"/>
      <c r="B49" s="9">
        <v>41954</v>
      </c>
      <c r="C49" s="10">
        <f t="shared" si="0"/>
        <v>41954</v>
      </c>
      <c r="D49" s="12"/>
    </row>
    <row r="50" spans="1:4" x14ac:dyDescent="0.25">
      <c r="A50" s="12"/>
      <c r="B50" s="9">
        <v>41955</v>
      </c>
      <c r="C50" s="10">
        <f t="shared" si="0"/>
        <v>41955</v>
      </c>
      <c r="D50" s="12"/>
    </row>
    <row r="51" spans="1:4" x14ac:dyDescent="0.25">
      <c r="A51" s="12"/>
      <c r="B51" s="9">
        <v>41956</v>
      </c>
      <c r="C51" s="10">
        <f t="shared" si="0"/>
        <v>41956</v>
      </c>
      <c r="D51" s="12"/>
    </row>
    <row r="52" spans="1:4" x14ac:dyDescent="0.25">
      <c r="A52" s="12"/>
      <c r="B52" s="9">
        <v>41957</v>
      </c>
      <c r="C52" s="10">
        <f t="shared" si="0"/>
        <v>41957</v>
      </c>
      <c r="D52" s="12"/>
    </row>
    <row r="53" spans="1:4" x14ac:dyDescent="0.25">
      <c r="A53" s="12"/>
      <c r="B53" s="9">
        <v>41960</v>
      </c>
      <c r="C53" s="10">
        <f t="shared" si="0"/>
        <v>41960</v>
      </c>
      <c r="D53" s="12"/>
    </row>
    <row r="54" spans="1:4" x14ac:dyDescent="0.25">
      <c r="A54" s="12"/>
      <c r="B54" s="9">
        <v>41961</v>
      </c>
      <c r="C54" s="10">
        <f t="shared" si="0"/>
        <v>41961</v>
      </c>
      <c r="D54" s="12"/>
    </row>
    <row r="55" spans="1:4" x14ac:dyDescent="0.25">
      <c r="A55" s="12"/>
      <c r="B55" s="9">
        <v>41962</v>
      </c>
      <c r="C55" s="10">
        <f t="shared" si="0"/>
        <v>41962</v>
      </c>
      <c r="D55" s="12"/>
    </row>
  </sheetData>
  <sortState ref="E2:E24">
    <sortCondition ref="E2:E24"/>
  </sortState>
  <mergeCells count="5">
    <mergeCell ref="A3:A31"/>
    <mergeCell ref="D4:D18"/>
    <mergeCell ref="A32:A55"/>
    <mergeCell ref="D32:D55"/>
    <mergeCell ref="D21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MainSheet</vt:lpstr>
      <vt:lpstr>SortedTimes</vt:lpstr>
      <vt:lpstr>OriginalTimes</vt:lpstr>
      <vt:lpstr>NonSchoolDays</vt:lpstr>
    </vt:vector>
  </TitlesOfParts>
  <Company>Ivanhoe Grammar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ATKINSON-BUCK, Damien</cp:lastModifiedBy>
  <dcterms:created xsi:type="dcterms:W3CDTF">2012-06-13T01:41:59Z</dcterms:created>
  <dcterms:modified xsi:type="dcterms:W3CDTF">2014-05-29T01:33:27Z</dcterms:modified>
</cp:coreProperties>
</file>