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130" firstSheet="4" activeTab="8"/>
  </bookViews>
  <sheets>
    <sheet name="Traffic" sheetId="1" r:id="rId1"/>
    <sheet name="Traffic (1)" sheetId="2" r:id="rId2"/>
    <sheet name="Traffic (2)" sheetId="3" r:id="rId3"/>
    <sheet name="Speed - IF" sheetId="4" r:id="rId4"/>
    <sheet name="Speed - IF (2)" sheetId="5" r:id="rId5"/>
    <sheet name="Speed - VL" sheetId="6" r:id="rId6"/>
    <sheet name="Speed - VL (2)" sheetId="7" r:id="rId7"/>
    <sheet name="Drink-Drive" sheetId="8" r:id="rId8"/>
    <sheet name="Stop Distance" sheetId="9" r:id="rId9"/>
  </sheets>
  <definedNames/>
  <calcPr fullCalcOnLoad="1"/>
</workbook>
</file>

<file path=xl/sharedStrings.xml><?xml version="1.0" encoding="utf-8"?>
<sst xmlns="http://schemas.openxmlformats.org/spreadsheetml/2006/main" count="162" uniqueCount="74">
  <si>
    <t>Speeding:  Stopping Distances</t>
  </si>
  <si>
    <t>Penalty</t>
  </si>
  <si>
    <t>Demerit Points</t>
  </si>
  <si>
    <t>Auto Licence Suspension</t>
  </si>
  <si>
    <t>Penalties</t>
  </si>
  <si>
    <t>Fine</t>
  </si>
  <si>
    <t>$</t>
  </si>
  <si>
    <t>Automatic Licence</t>
  </si>
  <si>
    <t>Suspension</t>
  </si>
  <si>
    <t>Months</t>
  </si>
  <si>
    <t>Your Excess Speed</t>
  </si>
  <si>
    <t>Speeding Penalties</t>
  </si>
  <si>
    <r>
      <t xml:space="preserve">Formula using a Nested </t>
    </r>
    <r>
      <rPr>
        <b/>
        <sz val="10"/>
        <color indexed="51"/>
        <rFont val="Arial"/>
        <family val="2"/>
      </rPr>
      <t>IF</t>
    </r>
    <r>
      <rPr>
        <sz val="10"/>
        <color indexed="41"/>
        <rFont val="Arial"/>
        <family val="0"/>
      </rPr>
      <t xml:space="preserve"> function</t>
    </r>
  </si>
  <si>
    <r>
      <t xml:space="preserve">Formula using a </t>
    </r>
    <r>
      <rPr>
        <b/>
        <sz val="10"/>
        <color indexed="48"/>
        <rFont val="Arial"/>
        <family val="2"/>
      </rPr>
      <t>VLOOKUP</t>
    </r>
    <r>
      <rPr>
        <sz val="10"/>
        <color indexed="48"/>
        <rFont val="Arial"/>
        <family val="2"/>
      </rPr>
      <t xml:space="preserve"> </t>
    </r>
    <r>
      <rPr>
        <sz val="10"/>
        <color indexed="41"/>
        <rFont val="Arial"/>
        <family val="2"/>
      </rPr>
      <t>function</t>
    </r>
  </si>
  <si>
    <t>These penalties apply in the State of Victoria and are</t>
  </si>
  <si>
    <t>accurate as at 1 July 2005.</t>
  </si>
  <si>
    <t>Password = pw</t>
  </si>
  <si>
    <t>Offence</t>
  </si>
  <si>
    <t>First Offence</t>
  </si>
  <si>
    <t>Subsequent Offence</t>
  </si>
  <si>
    <t>"First offence" includes offences at least 10 years after being convicted/found guilty of a similar offence</t>
  </si>
  <si>
    <t>Drink and drug driving</t>
  </si>
  <si>
    <t xml:space="preserve">For drivers with full licences, the limit on blood or breath alcohol content (BAC) is .05. </t>
  </si>
  <si>
    <t>Learners, P-platers and some other drivers are required to have a BAC of zero.</t>
  </si>
  <si>
    <t xml:space="preserve">The penalties for driving while drunk are very severe. The penalties change depending on the facts of each case, such as whether you have previously committed similar offences. </t>
  </si>
  <si>
    <t xml:space="preserve">If a court convicts you or finds you guilty, you must be disqualified from driving for at least the minimum period (see table below). </t>
  </si>
  <si>
    <t>This also applies to drink driving fines for a BAC of .07 or more (unless you object to them).  For more information about these fines see the loss of driver's licence page in the Fines section of this site.</t>
  </si>
  <si>
    <t xml:space="preserve">Your licence is immediately suspended for subsequent offences, refusing breath test requirements or a BAC of .15 or more / BAC of .07 for probationary or learner drivers.  </t>
  </si>
  <si>
    <t>BAC</t>
  </si>
  <si>
    <t xml:space="preserve"> =VLOOKUP(B6,E3:H8,2)</t>
  </si>
  <si>
    <t xml:space="preserve"> =VLOOKUP(B6,E3:H8,3)</t>
  </si>
  <si>
    <t xml:space="preserve"> =VLOOKUP(B6,E3:H8,4)</t>
  </si>
  <si>
    <t>IF(B6&lt;E4,F3,IF(B6&lt;E5,F4,IF(B6&lt;E6,F5,IF(B6&lt;E7,F6,IF(B6&lt;E8,F7,F8)))))</t>
  </si>
  <si>
    <t>IF(B6&lt;E4,G3,IF(B6&lt;E5,G4,IF(B6&lt;E6,G5,IF(B6&lt;E7,G6,IF(B6&lt;E8,G7,G8)))))</t>
  </si>
  <si>
    <t>IF(B6&lt;E4,H3,IF(B6&lt;E5,H4,IF(B6&lt;E6,H5,IF(B6&lt;E7,H6,IF(B6&lt;E8,H7,H8)))))</t>
  </si>
  <si>
    <t>IF function</t>
  </si>
  <si>
    <t>Enter colour</t>
  </si>
  <si>
    <t>green</t>
  </si>
  <si>
    <t>amber</t>
  </si>
  <si>
    <t>prepare to stop</t>
  </si>
  <si>
    <t xml:space="preserve"> =IF(F3=I5,J5,J4)</t>
  </si>
  <si>
    <t>GO</t>
  </si>
  <si>
    <t>IF</t>
  </si>
  <si>
    <t>red</t>
  </si>
  <si>
    <t>STOP</t>
  </si>
  <si>
    <t>(nested)</t>
  </si>
  <si>
    <t>Cell range  - I3:J5</t>
  </si>
  <si>
    <t>=</t>
  </si>
  <si>
    <t>IF(F3=I5,J5,IF(F3=I3,J3,J4))</t>
  </si>
  <si>
    <t>VLOOKUP</t>
  </si>
  <si>
    <t>When using a nested IF function it is possible to</t>
  </si>
  <si>
    <t>copy and paste the first part of the simple function</t>
  </si>
  <si>
    <t>and then edit for the alternative arguments.</t>
  </si>
  <si>
    <t>VLOOKUP(F3,I3:J5,2)</t>
  </si>
  <si>
    <t>If the value in F3 = the value in I5 (i.e. red) then do</t>
  </si>
  <si>
    <t>what is in cell J5 (i.e. STOP), otherwise do what is</t>
  </si>
  <si>
    <t>in cell J4 (i.e. GO).</t>
  </si>
  <si>
    <t>HOME / COVER</t>
  </si>
  <si>
    <r>
      <t>T</t>
    </r>
    <r>
      <rPr>
        <b/>
        <sz val="26"/>
        <color indexed="51"/>
        <rFont val="Arial"/>
        <family val="2"/>
      </rPr>
      <t>r</t>
    </r>
    <r>
      <rPr>
        <b/>
        <sz val="26"/>
        <color indexed="11"/>
        <rFont val="Arial"/>
        <family val="2"/>
      </rPr>
      <t>a</t>
    </r>
    <r>
      <rPr>
        <b/>
        <sz val="26"/>
        <color indexed="10"/>
        <rFont val="Arial"/>
        <family val="2"/>
      </rPr>
      <t>f</t>
    </r>
    <r>
      <rPr>
        <b/>
        <sz val="26"/>
        <color indexed="51"/>
        <rFont val="Arial"/>
        <family val="2"/>
      </rPr>
      <t>f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c</t>
    </r>
    <r>
      <rPr>
        <b/>
        <sz val="26"/>
        <rFont val="Arial"/>
        <family val="2"/>
      </rPr>
      <t xml:space="preserve"> </t>
    </r>
    <r>
      <rPr>
        <b/>
        <sz val="26"/>
        <color indexed="51"/>
        <rFont val="Arial"/>
        <family val="2"/>
      </rPr>
      <t>L</t>
    </r>
    <r>
      <rPr>
        <b/>
        <sz val="26"/>
        <color indexed="11"/>
        <rFont val="Arial"/>
        <family val="2"/>
      </rPr>
      <t>i</t>
    </r>
    <r>
      <rPr>
        <b/>
        <sz val="26"/>
        <color indexed="10"/>
        <rFont val="Arial"/>
        <family val="2"/>
      </rPr>
      <t>g</t>
    </r>
    <r>
      <rPr>
        <b/>
        <sz val="26"/>
        <color indexed="51"/>
        <rFont val="Arial"/>
        <family val="2"/>
      </rPr>
      <t>h</t>
    </r>
    <r>
      <rPr>
        <b/>
        <sz val="26"/>
        <color indexed="11"/>
        <rFont val="Arial"/>
        <family val="2"/>
      </rPr>
      <t>t</t>
    </r>
    <r>
      <rPr>
        <b/>
        <sz val="26"/>
        <color indexed="10"/>
        <rFont val="Arial"/>
        <family val="2"/>
      </rPr>
      <t>s</t>
    </r>
  </si>
  <si>
    <r>
      <t>Notes</t>
    </r>
    <r>
      <rPr>
        <sz val="10"/>
        <color indexed="47"/>
        <rFont val="Arial"/>
        <family val="0"/>
      </rPr>
      <t>:</t>
    </r>
  </si>
  <si>
    <r>
      <t>Example:</t>
    </r>
    <r>
      <rPr>
        <sz val="10"/>
        <color indexed="53"/>
        <rFont val="Arial"/>
        <family val="2"/>
      </rPr>
      <t xml:space="preserve"> =IF(F3=I5,J5,J4) </t>
    </r>
    <r>
      <rPr>
        <sz val="10"/>
        <color indexed="49"/>
        <rFont val="Arial"/>
        <family val="2"/>
      </rPr>
      <t xml:space="preserve"> [our simple IF function]</t>
    </r>
  </si>
  <si>
    <r>
      <t xml:space="preserve">If we copy from the word 'IF' to the comma before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and paste it </t>
    </r>
    <r>
      <rPr>
        <b/>
        <sz val="10"/>
        <color indexed="50"/>
        <rFont val="Arial"/>
        <family val="2"/>
      </rPr>
      <t>before</t>
    </r>
    <r>
      <rPr>
        <sz val="10"/>
        <color indexed="51"/>
        <rFont val="Arial"/>
        <family val="0"/>
      </rPr>
      <t xml:space="preserve">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we can then edit the formula to cater for the amber light.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</si>
  <si>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IF(F3=I5,J5,</t>
    </r>
    <r>
      <rPr>
        <sz val="10"/>
        <color indexed="53"/>
        <rFont val="Arial"/>
        <family val="2"/>
      </rPr>
      <t>J4)</t>
    </r>
    <r>
      <rPr>
        <sz val="10"/>
        <color indexed="15"/>
        <rFont val="Arial"/>
        <family val="0"/>
      </rPr>
      <t xml:space="preserve"> and modify it:</t>
    </r>
  </si>
  <si>
    <r>
      <t xml:space="preserve">Thus: </t>
    </r>
    <r>
      <rPr>
        <sz val="10"/>
        <color indexed="53"/>
        <rFont val="Arial"/>
        <family val="2"/>
      </rPr>
      <t>=IF(F3=I5,J5,</t>
    </r>
    <r>
      <rPr>
        <sz val="10"/>
        <color indexed="15"/>
        <rFont val="Arial"/>
        <family val="0"/>
      </rPr>
      <t>IF(F3=I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,J</t>
    </r>
    <r>
      <rPr>
        <sz val="10"/>
        <color indexed="51"/>
        <rFont val="Arial"/>
        <family val="2"/>
      </rPr>
      <t>3</t>
    </r>
    <r>
      <rPr>
        <sz val="10"/>
        <color indexed="15"/>
        <rFont val="Arial"/>
        <family val="0"/>
      </rPr>
      <t>,</t>
    </r>
    <r>
      <rPr>
        <sz val="10"/>
        <color indexed="53"/>
        <rFont val="Arial"/>
        <family val="2"/>
      </rPr>
      <t>J4</t>
    </r>
    <r>
      <rPr>
        <sz val="10"/>
        <color indexed="51"/>
        <rFont val="Arial"/>
        <family val="2"/>
      </rPr>
      <t>)</t>
    </r>
    <r>
      <rPr>
        <sz val="10"/>
        <color indexed="53"/>
        <rFont val="Arial"/>
        <family val="2"/>
      </rPr>
      <t>).</t>
    </r>
  </si>
  <si>
    <r>
      <t>Lookup</t>
    </r>
    <r>
      <rPr>
        <sz val="20"/>
        <color indexed="50"/>
        <rFont val="Arial"/>
        <family val="0"/>
      </rPr>
      <t xml:space="preserve"> Function dialog box</t>
    </r>
  </si>
  <si>
    <r>
      <t>Notes</t>
    </r>
    <r>
      <rPr>
        <sz val="10"/>
        <color indexed="8"/>
        <rFont val="Arial"/>
        <family val="2"/>
      </rPr>
      <t>:</t>
    </r>
  </si>
  <si>
    <r>
      <t>If we copy from the word 'IF' to the comma before</t>
    </r>
    <r>
      <rPr>
        <sz val="10"/>
        <color indexed="51"/>
        <rFont val="Arial"/>
        <family val="0"/>
      </rPr>
      <t xml:space="preserve">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</t>
    </r>
    <r>
      <rPr>
        <sz val="10"/>
        <rFont val="Arial"/>
        <family val="2"/>
      </rPr>
      <t xml:space="preserve">and paste it </t>
    </r>
    <r>
      <rPr>
        <b/>
        <sz val="10"/>
        <rFont val="Arial"/>
        <family val="2"/>
      </rPr>
      <t>before</t>
    </r>
    <r>
      <rPr>
        <sz val="10"/>
        <color indexed="51"/>
        <rFont val="Arial"/>
        <family val="0"/>
      </rPr>
      <t xml:space="preserve"> </t>
    </r>
    <r>
      <rPr>
        <b/>
        <sz val="10"/>
        <color indexed="14"/>
        <rFont val="Arial"/>
        <family val="2"/>
      </rPr>
      <t>J4</t>
    </r>
    <r>
      <rPr>
        <sz val="10"/>
        <color indexed="51"/>
        <rFont val="Arial"/>
        <family val="0"/>
      </rPr>
      <t xml:space="preserve"> </t>
    </r>
    <r>
      <rPr>
        <sz val="10"/>
        <rFont val="Arial"/>
        <family val="2"/>
      </rPr>
      <t>we can then edit the formula to cater for the amber light.</t>
    </r>
  </si>
  <si>
    <r>
      <t>Thus:</t>
    </r>
    <r>
      <rPr>
        <b/>
        <sz val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=IF(F3=I5,J5,</t>
    </r>
    <r>
      <rPr>
        <b/>
        <sz val="12"/>
        <color indexed="10"/>
        <rFont val="Arial"/>
        <family val="2"/>
      </rPr>
      <t>IF(F3=I5,J5,</t>
    </r>
    <r>
      <rPr>
        <b/>
        <sz val="12"/>
        <color indexed="12"/>
        <rFont val="Arial"/>
        <family val="2"/>
      </rPr>
      <t>J4</t>
    </r>
    <r>
      <rPr>
        <b/>
        <sz val="12"/>
        <color indexed="53"/>
        <rFont val="Arial"/>
        <family val="2"/>
      </rPr>
      <t>)</t>
    </r>
    <r>
      <rPr>
        <sz val="10"/>
        <color indexed="15"/>
        <rFont val="Arial"/>
        <family val="0"/>
      </rPr>
      <t xml:space="preserve"> </t>
    </r>
    <r>
      <rPr>
        <sz val="10"/>
        <rFont val="Arial"/>
        <family val="2"/>
      </rPr>
      <t>and modify it:</t>
    </r>
  </si>
  <si>
    <r>
      <t xml:space="preserve">Thus: </t>
    </r>
    <r>
      <rPr>
        <b/>
        <sz val="12"/>
        <color indexed="12"/>
        <rFont val="Arial"/>
        <family val="2"/>
      </rPr>
      <t>=IF(F3=I5,J5,</t>
    </r>
    <r>
      <rPr>
        <b/>
        <sz val="12"/>
        <color indexed="21"/>
        <rFont val="Arial"/>
        <family val="2"/>
      </rPr>
      <t>IF(F3=I3,J3,</t>
    </r>
    <r>
      <rPr>
        <b/>
        <sz val="12"/>
        <color indexed="12"/>
        <rFont val="Arial"/>
        <family val="2"/>
      </rPr>
      <t>J4</t>
    </r>
    <r>
      <rPr>
        <b/>
        <sz val="12"/>
        <color indexed="51"/>
        <rFont val="Arial"/>
        <family val="2"/>
      </rPr>
      <t>)</t>
    </r>
    <r>
      <rPr>
        <b/>
        <sz val="12"/>
        <color indexed="53"/>
        <rFont val="Arial"/>
        <family val="2"/>
      </rPr>
      <t>)</t>
    </r>
    <r>
      <rPr>
        <sz val="10"/>
        <color indexed="53"/>
        <rFont val="Arial"/>
        <family val="2"/>
      </rPr>
      <t>.</t>
    </r>
  </si>
  <si>
    <r>
      <t>Example:</t>
    </r>
    <r>
      <rPr>
        <sz val="10"/>
        <color indexed="53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=IF(F3=I5,J5,J4)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[our simple IF function]</t>
    </r>
  </si>
  <si>
    <t>IF(F3=I5,J5,J4))</t>
  </si>
  <si>
    <r>
      <t xml:space="preserve">Formula using a Nested </t>
    </r>
    <r>
      <rPr>
        <b/>
        <sz val="10"/>
        <color indexed="10"/>
        <rFont val="Arial"/>
        <family val="2"/>
      </rPr>
      <t>IF</t>
    </r>
    <r>
      <rPr>
        <b/>
        <sz val="10"/>
        <color indexed="8"/>
        <rFont val="Arial"/>
        <family val="2"/>
      </rPr>
      <t xml:space="preserve"> function</t>
    </r>
  </si>
  <si>
    <t>Automatic Licence Suspension</t>
  </si>
  <si>
    <r>
      <t>Formula using a</t>
    </r>
    <r>
      <rPr>
        <sz val="10"/>
        <color indexed="41"/>
        <rFont val="Arial"/>
        <family val="0"/>
      </rPr>
      <t xml:space="preserve"> </t>
    </r>
    <r>
      <rPr>
        <b/>
        <sz val="10"/>
        <color indexed="48"/>
        <rFont val="Arial"/>
        <family val="2"/>
      </rPr>
      <t>VLOOKUP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>function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</si>
</sst>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0.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10"/>
      <color indexed="11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53"/>
      <name val="Arial"/>
      <family val="2"/>
    </font>
    <font>
      <b/>
      <sz val="20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20"/>
      <color indexed="13"/>
      <name val="Arial"/>
      <family val="2"/>
    </font>
    <font>
      <b/>
      <sz val="16"/>
      <color indexed="51"/>
      <name val="Arial"/>
      <family val="0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41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1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b/>
      <sz val="18"/>
      <color indexed="13"/>
      <name val="Arial"/>
      <family val="2"/>
    </font>
    <font>
      <sz val="18"/>
      <color indexed="13"/>
      <name val="Arial"/>
      <family val="2"/>
    </font>
    <font>
      <u val="single"/>
      <sz val="10"/>
      <color indexed="36"/>
      <name val="Arial"/>
      <family val="0"/>
    </font>
    <font>
      <b/>
      <sz val="26"/>
      <color indexed="51"/>
      <name val="Arial"/>
      <family val="2"/>
    </font>
    <font>
      <b/>
      <sz val="26"/>
      <color indexed="11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14"/>
      <color indexed="50"/>
      <name val="Arial"/>
      <family val="2"/>
    </font>
    <font>
      <b/>
      <sz val="11"/>
      <color indexed="10"/>
      <name val="Arial"/>
      <family val="2"/>
    </font>
    <font>
      <sz val="10"/>
      <color indexed="11"/>
      <name val="Arial"/>
      <family val="0"/>
    </font>
    <font>
      <b/>
      <sz val="10"/>
      <color indexed="53"/>
      <name val="Arial"/>
      <family val="2"/>
    </font>
    <font>
      <b/>
      <sz val="24"/>
      <color indexed="53"/>
      <name val="Arial"/>
      <family val="2"/>
    </font>
    <font>
      <b/>
      <sz val="20"/>
      <color indexed="42"/>
      <name val="Arial"/>
      <family val="2"/>
    </font>
    <font>
      <sz val="10"/>
      <color indexed="50"/>
      <name val="Arial"/>
      <family val="0"/>
    </font>
    <font>
      <b/>
      <sz val="24"/>
      <color indexed="48"/>
      <name val="Arial"/>
      <family val="2"/>
    </font>
    <font>
      <u val="single"/>
      <sz val="10"/>
      <color indexed="47"/>
      <name val="Arial"/>
      <family val="2"/>
    </font>
    <font>
      <b/>
      <sz val="20"/>
      <color indexed="50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sz val="10"/>
      <color indexed="15"/>
      <name val="Arial"/>
      <family val="0"/>
    </font>
    <font>
      <sz val="10"/>
      <color indexed="44"/>
      <name val="Arial"/>
      <family val="0"/>
    </font>
    <font>
      <b/>
      <sz val="10"/>
      <color indexed="14"/>
      <name val="Arial"/>
      <family val="2"/>
    </font>
    <font>
      <b/>
      <sz val="10"/>
      <color indexed="50"/>
      <name val="Arial"/>
      <family val="2"/>
    </font>
    <font>
      <b/>
      <u val="single"/>
      <sz val="20"/>
      <color indexed="51"/>
      <name val="Arial"/>
      <family val="2"/>
    </font>
    <font>
      <sz val="20"/>
      <color indexed="50"/>
      <name val="Arial"/>
      <family val="0"/>
    </font>
    <font>
      <b/>
      <sz val="22"/>
      <color indexed="50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21"/>
      <name val="Arial"/>
      <family val="2"/>
    </font>
    <font>
      <b/>
      <sz val="12"/>
      <color indexed="51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8"/>
      <name val="Arial"/>
      <family val="2"/>
    </font>
    <font>
      <b/>
      <sz val="20"/>
      <color indexed="16"/>
      <name val="Arial"/>
      <family val="2"/>
    </font>
    <font>
      <sz val="10"/>
      <color indexed="60"/>
      <name val="Arial"/>
      <family val="0"/>
    </font>
    <font>
      <sz val="4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34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>
        <color indexed="63"/>
      </right>
      <top style="thin">
        <color indexed="34"/>
      </top>
      <bottom>
        <color indexed="63"/>
      </bottom>
    </border>
    <border>
      <left>
        <color indexed="63"/>
      </left>
      <right style="thin">
        <color indexed="34"/>
      </right>
      <top style="thin">
        <color indexed="34"/>
      </top>
      <bottom>
        <color indexed="63"/>
      </bottom>
    </border>
    <border>
      <left style="thin">
        <color indexed="34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34"/>
      </bottom>
    </border>
    <border>
      <left>
        <color indexed="63"/>
      </left>
      <right style="thin">
        <color indexed="34"/>
      </right>
      <top>
        <color indexed="63"/>
      </top>
      <bottom style="thin">
        <color indexed="3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20" applyFont="1" applyAlignment="1">
      <alignment/>
    </xf>
    <xf numFmtId="0" fontId="25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right" wrapText="1"/>
    </xf>
    <xf numFmtId="0" fontId="19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0" fontId="28" fillId="2" borderId="0" xfId="0" applyFont="1" applyFill="1" applyAlignment="1">
      <alignment/>
    </xf>
    <xf numFmtId="0" fontId="27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4" borderId="0" xfId="0" applyFont="1" applyFill="1" applyAlignment="1">
      <alignment/>
    </xf>
    <xf numFmtId="0" fontId="0" fillId="4" borderId="0" xfId="0" applyFill="1" applyAlignment="1">
      <alignment/>
    </xf>
    <xf numFmtId="0" fontId="38" fillId="2" borderId="0" xfId="0" applyFont="1" applyFill="1" applyAlignment="1">
      <alignment/>
    </xf>
    <xf numFmtId="0" fontId="39" fillId="2" borderId="1" xfId="0" applyFont="1" applyFill="1" applyBorder="1" applyAlignment="1">
      <alignment/>
    </xf>
    <xf numFmtId="0" fontId="40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43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5" fillId="2" borderId="0" xfId="0" applyFont="1" applyFill="1" applyAlignment="1">
      <alignment horizontal="right" vertical="top" textRotation="90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right" vertical="top" textRotation="90"/>
    </xf>
    <xf numFmtId="0" fontId="19" fillId="0" borderId="1" xfId="0" applyFont="1" applyFill="1" applyBorder="1" applyAlignment="1">
      <alignment/>
    </xf>
    <xf numFmtId="0" fontId="57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58" fillId="0" borderId="1" xfId="0" applyFont="1" applyFill="1" applyBorder="1" applyAlignment="1">
      <alignment/>
    </xf>
    <xf numFmtId="0" fontId="0" fillId="0" borderId="0" xfId="0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66" fillId="0" borderId="0" xfId="0" applyFont="1" applyFill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 applyProtection="1">
      <alignment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57" fillId="0" borderId="3" xfId="0" applyFont="1" applyFill="1" applyBorder="1" applyAlignment="1">
      <alignment/>
    </xf>
    <xf numFmtId="0" fontId="58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1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42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7" fillId="2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70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71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49" fillId="2" borderId="0" xfId="0" applyFont="1" applyFill="1" applyAlignment="1">
      <alignment horizontal="left"/>
    </xf>
    <xf numFmtId="0" fontId="53" fillId="2" borderId="4" xfId="20" applyFont="1" applyFill="1" applyBorder="1" applyAlignment="1">
      <alignment horizontal="center"/>
    </xf>
    <xf numFmtId="0" fontId="53" fillId="2" borderId="5" xfId="20" applyFont="1" applyFill="1" applyBorder="1" applyAlignment="1">
      <alignment horizontal="center"/>
    </xf>
    <xf numFmtId="0" fontId="53" fillId="2" borderId="6" xfId="20" applyFont="1" applyFill="1" applyBorder="1" applyAlignment="1">
      <alignment horizontal="center"/>
    </xf>
    <xf numFmtId="0" fontId="53" fillId="2" borderId="7" xfId="20" applyFont="1" applyFill="1" applyBorder="1" applyAlignment="1">
      <alignment horizontal="center"/>
    </xf>
    <xf numFmtId="0" fontId="53" fillId="2" borderId="8" xfId="20" applyFont="1" applyFill="1" applyBorder="1" applyAlignment="1">
      <alignment horizontal="center"/>
    </xf>
    <xf numFmtId="0" fontId="53" fillId="2" borderId="9" xfId="20" applyFont="1" applyFill="1" applyBorder="1" applyAlignment="1">
      <alignment horizontal="center"/>
    </xf>
    <xf numFmtId="0" fontId="50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44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0" fontId="3" fillId="6" borderId="0" xfId="0" applyFont="1" applyFill="1" applyAlignment="1" applyProtection="1">
      <alignment horizontal="center"/>
      <protection locked="0"/>
    </xf>
    <xf numFmtId="44" fontId="30" fillId="2" borderId="0" xfId="17" applyFont="1" applyFill="1" applyAlignment="1">
      <alignment horizontal="right"/>
    </xf>
    <xf numFmtId="0" fontId="31" fillId="0" borderId="0" xfId="0" applyFont="1" applyAlignment="1">
      <alignment/>
    </xf>
    <xf numFmtId="0" fontId="6" fillId="2" borderId="0" xfId="17" applyNumberFormat="1" applyFont="1" applyFill="1" applyAlignment="1">
      <alignment horizontal="center"/>
    </xf>
    <xf numFmtId="0" fontId="7" fillId="2" borderId="0" xfId="17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44" fontId="4" fillId="3" borderId="0" xfId="17" applyFont="1" applyFill="1" applyAlignment="1">
      <alignment horizontal="right"/>
    </xf>
    <xf numFmtId="44" fontId="0" fillId="3" borderId="0" xfId="17" applyFill="1" applyAlignment="1">
      <alignment horizontal="right"/>
    </xf>
    <xf numFmtId="0" fontId="6" fillId="3" borderId="0" xfId="17" applyNumberFormat="1" applyFont="1" applyFill="1" applyAlignment="1">
      <alignment horizontal="center"/>
    </xf>
    <xf numFmtId="0" fontId="7" fillId="3" borderId="0" xfId="17" applyNumberFormat="1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4" fontId="4" fillId="2" borderId="0" xfId="17" applyFont="1" applyFill="1" applyAlignment="1">
      <alignment horizontal="right"/>
    </xf>
    <xf numFmtId="44" fontId="0" fillId="2" borderId="0" xfId="17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0</xdr:col>
      <xdr:colOff>561975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57150" y="742950"/>
          <a:ext cx="504825" cy="5048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0</xdr:col>
      <xdr:colOff>552450</xdr:colOff>
      <xdr:row>13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625" y="2038350"/>
          <a:ext cx="504825" cy="504825"/>
        </a:xfrm>
        <a:prstGeom prst="ellipse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142875</xdr:rowOff>
    </xdr:from>
    <xdr:to>
      <xdr:col>0</xdr:col>
      <xdr:colOff>561975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1362075"/>
          <a:ext cx="504825" cy="542925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</xdr:row>
      <xdr:rowOff>123825</xdr:rowOff>
    </xdr:from>
    <xdr:to>
      <xdr:col>12</xdr:col>
      <xdr:colOff>381000</xdr:colOff>
      <xdr:row>9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439025" y="85725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28575</xdr:colOff>
      <xdr:row>3</xdr:row>
      <xdr:rowOff>133350</xdr:rowOff>
    </xdr:from>
    <xdr:to>
      <xdr:col>12</xdr:col>
      <xdr:colOff>200025</xdr:colOff>
      <xdr:row>10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258050" y="866775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295275</xdr:colOff>
      <xdr:row>3</xdr:row>
      <xdr:rowOff>123825</xdr:rowOff>
    </xdr:from>
    <xdr:to>
      <xdr:col>11</xdr:col>
      <xdr:colOff>466725</xdr:colOff>
      <xdr:row>9</xdr:row>
      <xdr:rowOff>152400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915150" y="85725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Logical Test</a:t>
          </a:r>
        </a:p>
      </xdr:txBody>
    </xdr:sp>
    <xdr:clientData/>
  </xdr:twoCellAnchor>
  <xdr:twoCellAnchor>
    <xdr:from>
      <xdr:col>11</xdr:col>
      <xdr:colOff>142875</xdr:colOff>
      <xdr:row>2</xdr:row>
      <xdr:rowOff>180975</xdr:rowOff>
    </xdr:from>
    <xdr:to>
      <xdr:col>12</xdr:col>
      <xdr:colOff>28575</xdr:colOff>
      <xdr:row>3</xdr:row>
      <xdr:rowOff>114300</xdr:rowOff>
    </xdr:to>
    <xdr:sp>
      <xdr:nvSpPr>
        <xdr:cNvPr id="7" name="AutoShape 13"/>
        <xdr:cNvSpPr>
          <a:spLocks/>
        </xdr:cNvSpPr>
      </xdr:nvSpPr>
      <xdr:spPr>
        <a:xfrm rot="16200000">
          <a:off x="6762750" y="714375"/>
          <a:ext cx="495300" cy="133350"/>
        </a:xfrm>
        <a:prstGeom prst="leftBrac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12</xdr:row>
      <xdr:rowOff>66675</xdr:rowOff>
    </xdr:from>
    <xdr:to>
      <xdr:col>8</xdr:col>
      <xdr:colOff>590550</xdr:colOff>
      <xdr:row>28</xdr:row>
      <xdr:rowOff>190500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95525"/>
          <a:ext cx="44386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57150</xdr:rowOff>
    </xdr:from>
    <xdr:to>
      <xdr:col>0</xdr:col>
      <xdr:colOff>609600</xdr:colOff>
      <xdr:row>9</xdr:row>
      <xdr:rowOff>104775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9525" y="1276350"/>
          <a:ext cx="600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19050</xdr:colOff>
      <xdr:row>10</xdr:row>
      <xdr:rowOff>0</xdr:rowOff>
    </xdr:from>
    <xdr:to>
      <xdr:col>4</xdr:col>
      <xdr:colOff>390525</xdr:colOff>
      <xdr:row>16</xdr:row>
      <xdr:rowOff>19050</xdr:rowOff>
    </xdr:to>
    <xdr:sp>
      <xdr:nvSpPr>
        <xdr:cNvPr id="10" name="Line 21"/>
        <xdr:cNvSpPr>
          <a:spLocks/>
        </xdr:cNvSpPr>
      </xdr:nvSpPr>
      <xdr:spPr>
        <a:xfrm flipV="1">
          <a:off x="1971675" y="1905000"/>
          <a:ext cx="371475" cy="9715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171450</xdr:rowOff>
    </xdr:from>
    <xdr:to>
      <xdr:col>4</xdr:col>
      <xdr:colOff>600075</xdr:colOff>
      <xdr:row>9</xdr:row>
      <xdr:rowOff>142875</xdr:rowOff>
    </xdr:to>
    <xdr:sp>
      <xdr:nvSpPr>
        <xdr:cNvPr id="11" name="AutoShape 22"/>
        <xdr:cNvSpPr>
          <a:spLocks/>
        </xdr:cNvSpPr>
      </xdr:nvSpPr>
      <xdr:spPr>
        <a:xfrm rot="5400000">
          <a:off x="2162175" y="1714500"/>
          <a:ext cx="390525" cy="171450"/>
        </a:xfrm>
        <a:prstGeom prst="rightBrac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95250</xdr:rowOff>
    </xdr:from>
    <xdr:to>
      <xdr:col>4</xdr:col>
      <xdr:colOff>238125</xdr:colOff>
      <xdr:row>17</xdr:row>
      <xdr:rowOff>95250</xdr:rowOff>
    </xdr:to>
    <xdr:sp>
      <xdr:nvSpPr>
        <xdr:cNvPr id="12" name="Line 23"/>
        <xdr:cNvSpPr>
          <a:spLocks/>
        </xdr:cNvSpPr>
      </xdr:nvSpPr>
      <xdr:spPr>
        <a:xfrm>
          <a:off x="1828800" y="3114675"/>
          <a:ext cx="361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28575</xdr:rowOff>
    </xdr:from>
    <xdr:to>
      <xdr:col>5</xdr:col>
      <xdr:colOff>76200</xdr:colOff>
      <xdr:row>17</xdr:row>
      <xdr:rowOff>85725</xdr:rowOff>
    </xdr:to>
    <xdr:sp>
      <xdr:nvSpPr>
        <xdr:cNvPr id="13" name="Line 24"/>
        <xdr:cNvSpPr>
          <a:spLocks/>
        </xdr:cNvSpPr>
      </xdr:nvSpPr>
      <xdr:spPr>
        <a:xfrm flipV="1">
          <a:off x="2171700" y="1771650"/>
          <a:ext cx="514350" cy="1333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18</xdr:row>
      <xdr:rowOff>152400</xdr:rowOff>
    </xdr:from>
    <xdr:to>
      <xdr:col>4</xdr:col>
      <xdr:colOff>371475</xdr:colOff>
      <xdr:row>18</xdr:row>
      <xdr:rowOff>152400</xdr:rowOff>
    </xdr:to>
    <xdr:sp>
      <xdr:nvSpPr>
        <xdr:cNvPr id="14" name="Line 25"/>
        <xdr:cNvSpPr>
          <a:spLocks/>
        </xdr:cNvSpPr>
      </xdr:nvSpPr>
      <xdr:spPr>
        <a:xfrm>
          <a:off x="1866900" y="3333750"/>
          <a:ext cx="4572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9</xdr:row>
      <xdr:rowOff>66675</xdr:rowOff>
    </xdr:from>
    <xdr:to>
      <xdr:col>5</xdr:col>
      <xdr:colOff>247650</xdr:colOff>
      <xdr:row>18</xdr:row>
      <xdr:rowOff>142875</xdr:rowOff>
    </xdr:to>
    <xdr:sp>
      <xdr:nvSpPr>
        <xdr:cNvPr id="15" name="Line 26"/>
        <xdr:cNvSpPr>
          <a:spLocks/>
        </xdr:cNvSpPr>
      </xdr:nvSpPr>
      <xdr:spPr>
        <a:xfrm flipV="1">
          <a:off x="2305050" y="1809750"/>
          <a:ext cx="552450" cy="15144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0</xdr:col>
      <xdr:colOff>561975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57150" y="742950"/>
          <a:ext cx="504825" cy="5048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0</xdr:col>
      <xdr:colOff>552450</xdr:colOff>
      <xdr:row>13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625" y="2038350"/>
          <a:ext cx="504825" cy="504825"/>
        </a:xfrm>
        <a:prstGeom prst="ellipse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142875</xdr:rowOff>
    </xdr:from>
    <xdr:to>
      <xdr:col>0</xdr:col>
      <xdr:colOff>561975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1362075"/>
          <a:ext cx="504825" cy="542925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25</xdr:row>
      <xdr:rowOff>19050</xdr:rowOff>
    </xdr:from>
    <xdr:to>
      <xdr:col>11</xdr:col>
      <xdr:colOff>285750</xdr:colOff>
      <xdr:row>26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6829425" y="45053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25</xdr:row>
      <xdr:rowOff>19050</xdr:rowOff>
    </xdr:from>
    <xdr:to>
      <xdr:col>11</xdr:col>
      <xdr:colOff>476250</xdr:colOff>
      <xdr:row>26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7019925" y="45053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25</xdr:row>
      <xdr:rowOff>28575</xdr:rowOff>
    </xdr:from>
    <xdr:to>
      <xdr:col>12</xdr:col>
      <xdr:colOff>200025</xdr:colOff>
      <xdr:row>26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7353300" y="4514850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38100</xdr:rowOff>
    </xdr:from>
    <xdr:to>
      <xdr:col>5</xdr:col>
      <xdr:colOff>361950</xdr:colOff>
      <xdr:row>21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00350" y="27908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Lookup Value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142875</xdr:colOff>
      <xdr:row>15</xdr:row>
      <xdr:rowOff>57150</xdr:rowOff>
    </xdr:from>
    <xdr:to>
      <xdr:col>6</xdr:col>
      <xdr:colOff>314325</xdr:colOff>
      <xdr:row>21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62325" y="280987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Column nu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mber
</a:t>
          </a:r>
        </a:p>
      </xdr:txBody>
    </xdr:sp>
    <xdr:clientData/>
  </xdr:twoCellAnchor>
  <xdr:twoCellAnchor>
    <xdr:from>
      <xdr:col>5</xdr:col>
      <xdr:colOff>495300</xdr:colOff>
      <xdr:row>15</xdr:row>
      <xdr:rowOff>57150</xdr:rowOff>
    </xdr:from>
    <xdr:to>
      <xdr:col>6</xdr:col>
      <xdr:colOff>57150</xdr:colOff>
      <xdr:row>21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05150" y="280987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Table array</a:t>
          </a:r>
        </a:p>
      </xdr:txBody>
    </xdr:sp>
    <xdr:clientData/>
  </xdr:twoCellAnchor>
  <xdr:twoCellAnchor>
    <xdr:from>
      <xdr:col>12</xdr:col>
      <xdr:colOff>209550</xdr:colOff>
      <xdr:row>3</xdr:row>
      <xdr:rowOff>123825</xdr:rowOff>
    </xdr:from>
    <xdr:to>
      <xdr:col>12</xdr:col>
      <xdr:colOff>381000</xdr:colOff>
      <xdr:row>9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439025" y="85725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28575</xdr:colOff>
      <xdr:row>3</xdr:row>
      <xdr:rowOff>133350</xdr:rowOff>
    </xdr:from>
    <xdr:to>
      <xdr:col>12</xdr:col>
      <xdr:colOff>200025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258050" y="866775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295275</xdr:colOff>
      <xdr:row>3</xdr:row>
      <xdr:rowOff>123825</xdr:rowOff>
    </xdr:from>
    <xdr:to>
      <xdr:col>11</xdr:col>
      <xdr:colOff>466725</xdr:colOff>
      <xdr:row>9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915150" y="85725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Logical Test</a:t>
          </a:r>
        </a:p>
      </xdr:txBody>
    </xdr:sp>
    <xdr:clientData/>
  </xdr:twoCellAnchor>
  <xdr:twoCellAnchor>
    <xdr:from>
      <xdr:col>11</xdr:col>
      <xdr:colOff>142875</xdr:colOff>
      <xdr:row>2</xdr:row>
      <xdr:rowOff>180975</xdr:rowOff>
    </xdr:from>
    <xdr:to>
      <xdr:col>12</xdr:col>
      <xdr:colOff>28575</xdr:colOff>
      <xdr:row>3</xdr:row>
      <xdr:rowOff>114300</xdr:rowOff>
    </xdr:to>
    <xdr:sp>
      <xdr:nvSpPr>
        <xdr:cNvPr id="13" name="AutoShape 13"/>
        <xdr:cNvSpPr>
          <a:spLocks/>
        </xdr:cNvSpPr>
      </xdr:nvSpPr>
      <xdr:spPr>
        <a:xfrm rot="16200000">
          <a:off x="6762750" y="714375"/>
          <a:ext cx="495300" cy="133350"/>
        </a:xfrm>
        <a:prstGeom prst="leftBrac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466725</xdr:colOff>
      <xdr:row>0</xdr:row>
      <xdr:rowOff>219075</xdr:rowOff>
    </xdr:from>
    <xdr:to>
      <xdr:col>14</xdr:col>
      <xdr:colOff>885825</xdr:colOff>
      <xdr:row>16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219075"/>
          <a:ext cx="44386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6</xdr:row>
      <xdr:rowOff>38100</xdr:rowOff>
    </xdr:from>
    <xdr:to>
      <xdr:col>13</xdr:col>
      <xdr:colOff>723900</xdr:colOff>
      <xdr:row>14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8248650" y="1257300"/>
          <a:ext cx="628650" cy="140970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28</xdr:row>
      <xdr:rowOff>142875</xdr:rowOff>
    </xdr:from>
    <xdr:to>
      <xdr:col>9</xdr:col>
      <xdr:colOff>723900</xdr:colOff>
      <xdr:row>28</xdr:row>
      <xdr:rowOff>3067050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114925"/>
          <a:ext cx="44005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85725</xdr:rowOff>
    </xdr:from>
    <xdr:to>
      <xdr:col>7</xdr:col>
      <xdr:colOff>57150</xdr:colOff>
      <xdr:row>14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495675" y="2638425"/>
          <a:ext cx="390525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57150</xdr:colOff>
      <xdr:row>28</xdr:row>
      <xdr:rowOff>285750</xdr:rowOff>
    </xdr:to>
    <xdr:sp>
      <xdr:nvSpPr>
        <xdr:cNvPr id="18" name="Line 18"/>
        <xdr:cNvSpPr>
          <a:spLocks/>
        </xdr:cNvSpPr>
      </xdr:nvSpPr>
      <xdr:spPr>
        <a:xfrm>
          <a:off x="3886200" y="2628900"/>
          <a:ext cx="0" cy="262890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0</xdr:col>
      <xdr:colOff>561975</xdr:colOff>
      <xdr:row>6</xdr:row>
      <xdr:rowOff>28575</xdr:rowOff>
    </xdr:to>
    <xdr:sp>
      <xdr:nvSpPr>
        <xdr:cNvPr id="1" name="Oval 1"/>
        <xdr:cNvSpPr>
          <a:spLocks/>
        </xdr:cNvSpPr>
      </xdr:nvSpPr>
      <xdr:spPr>
        <a:xfrm>
          <a:off x="57150" y="733425"/>
          <a:ext cx="504825" cy="5048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133350</xdr:rowOff>
    </xdr:from>
    <xdr:to>
      <xdr:col>0</xdr:col>
      <xdr:colOff>552450</xdr:colOff>
      <xdr:row>13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7625" y="1990725"/>
          <a:ext cx="504825" cy="504825"/>
        </a:xfrm>
        <a:prstGeom prst="ellipse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142875</xdr:rowOff>
    </xdr:from>
    <xdr:to>
      <xdr:col>0</xdr:col>
      <xdr:colOff>561975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57150" y="1352550"/>
          <a:ext cx="504825" cy="504825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47625</xdr:rowOff>
    </xdr:from>
    <xdr:to>
      <xdr:col>11</xdr:col>
      <xdr:colOff>95250</xdr:colOff>
      <xdr:row>26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651510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25</xdr:row>
      <xdr:rowOff>47625</xdr:rowOff>
    </xdr:from>
    <xdr:to>
      <xdr:col>11</xdr:col>
      <xdr:colOff>228600</xdr:colOff>
      <xdr:row>26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6648450" y="4200525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25</xdr:row>
      <xdr:rowOff>38100</xdr:rowOff>
    </xdr:from>
    <xdr:to>
      <xdr:col>11</xdr:col>
      <xdr:colOff>438150</xdr:colOff>
      <xdr:row>26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858000" y="4191000"/>
          <a:ext cx="76200" cy="180975"/>
        </a:xfrm>
        <a:prstGeom prst="upArrow">
          <a:avLst/>
        </a:prstGeom>
        <a:solidFill>
          <a:srgbClr val="FF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47625</xdr:rowOff>
    </xdr:from>
    <xdr:to>
      <xdr:col>5</xdr:col>
      <xdr:colOff>190500</xdr:colOff>
      <xdr:row>21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81275" y="27146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Lookup Value
</a:t>
          </a:r>
        </a:p>
      </xdr:txBody>
    </xdr:sp>
    <xdr:clientData/>
  </xdr:twoCellAnchor>
  <xdr:twoCellAnchor>
    <xdr:from>
      <xdr:col>5</xdr:col>
      <xdr:colOff>485775</xdr:colOff>
      <xdr:row>15</xdr:row>
      <xdr:rowOff>66675</xdr:rowOff>
    </xdr:from>
    <xdr:to>
      <xdr:col>6</xdr:col>
      <xdr:colOff>47625</xdr:colOff>
      <xdr:row>21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48000" y="273367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Column number
</a:t>
          </a:r>
        </a:p>
      </xdr:txBody>
    </xdr:sp>
    <xdr:clientData/>
  </xdr:twoCellAnchor>
  <xdr:twoCellAnchor>
    <xdr:from>
      <xdr:col>5</xdr:col>
      <xdr:colOff>266700</xdr:colOff>
      <xdr:row>15</xdr:row>
      <xdr:rowOff>57150</xdr:rowOff>
    </xdr:from>
    <xdr:to>
      <xdr:col>5</xdr:col>
      <xdr:colOff>438150</xdr:colOff>
      <xdr:row>21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28925" y="27241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Table array</a:t>
          </a:r>
        </a:p>
      </xdr:txBody>
    </xdr:sp>
    <xdr:clientData/>
  </xdr:twoCellAnchor>
  <xdr:twoCellAnchor>
    <xdr:from>
      <xdr:col>12</xdr:col>
      <xdr:colOff>209550</xdr:colOff>
      <xdr:row>3</xdr:row>
      <xdr:rowOff>123825</xdr:rowOff>
    </xdr:from>
    <xdr:to>
      <xdr:col>12</xdr:col>
      <xdr:colOff>381000</xdr:colOff>
      <xdr:row>9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315200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28575</xdr:colOff>
      <xdr:row>3</xdr:row>
      <xdr:rowOff>133350</xdr:rowOff>
    </xdr:from>
    <xdr:to>
      <xdr:col>12</xdr:col>
      <xdr:colOff>200025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134225" y="857250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IF  </a:t>
          </a: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295275</xdr:colOff>
      <xdr:row>3</xdr:row>
      <xdr:rowOff>123825</xdr:rowOff>
    </xdr:from>
    <xdr:to>
      <xdr:col>11</xdr:col>
      <xdr:colOff>466725</xdr:colOff>
      <xdr:row>9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791325" y="8477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Logical Test</a:t>
          </a:r>
        </a:p>
      </xdr:txBody>
    </xdr:sp>
    <xdr:clientData/>
  </xdr:twoCellAnchor>
  <xdr:twoCellAnchor>
    <xdr:from>
      <xdr:col>11</xdr:col>
      <xdr:colOff>142875</xdr:colOff>
      <xdr:row>2</xdr:row>
      <xdr:rowOff>180975</xdr:rowOff>
    </xdr:from>
    <xdr:to>
      <xdr:col>12</xdr:col>
      <xdr:colOff>28575</xdr:colOff>
      <xdr:row>3</xdr:row>
      <xdr:rowOff>114300</xdr:rowOff>
    </xdr:to>
    <xdr:sp>
      <xdr:nvSpPr>
        <xdr:cNvPr id="13" name="AutoShape 13"/>
        <xdr:cNvSpPr>
          <a:spLocks/>
        </xdr:cNvSpPr>
      </xdr:nvSpPr>
      <xdr:spPr>
        <a:xfrm rot="16200000">
          <a:off x="6638925" y="714375"/>
          <a:ext cx="495300" cy="123825"/>
        </a:xfrm>
        <a:prstGeom prst="leftBrac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466725</xdr:colOff>
      <xdr:row>0</xdr:row>
      <xdr:rowOff>219075</xdr:rowOff>
    </xdr:from>
    <xdr:to>
      <xdr:col>14</xdr:col>
      <xdr:colOff>885825</xdr:colOff>
      <xdr:row>17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44386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6</xdr:row>
      <xdr:rowOff>38100</xdr:rowOff>
    </xdr:from>
    <xdr:to>
      <xdr:col>13</xdr:col>
      <xdr:colOff>723900</xdr:colOff>
      <xdr:row>14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7905750" y="1247775"/>
          <a:ext cx="628650" cy="1371600"/>
        </a:xfrm>
        <a:prstGeom prst="line">
          <a:avLst/>
        </a:prstGeom>
        <a:noFill/>
        <a:ln w="158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28</xdr:row>
      <xdr:rowOff>142875</xdr:rowOff>
    </xdr:from>
    <xdr:to>
      <xdr:col>9</xdr:col>
      <xdr:colOff>771525</xdr:colOff>
      <xdr:row>28</xdr:row>
      <xdr:rowOff>3067050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781550"/>
          <a:ext cx="44005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14</xdr:row>
      <xdr:rowOff>85725</xdr:rowOff>
    </xdr:from>
    <xdr:to>
      <xdr:col>7</xdr:col>
      <xdr:colOff>57150</xdr:colOff>
      <xdr:row>14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448050" y="2590800"/>
          <a:ext cx="390525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57150</xdr:colOff>
      <xdr:row>28</xdr:row>
      <xdr:rowOff>285750</xdr:rowOff>
    </xdr:to>
    <xdr:sp>
      <xdr:nvSpPr>
        <xdr:cNvPr id="18" name="Line 18"/>
        <xdr:cNvSpPr>
          <a:spLocks/>
        </xdr:cNvSpPr>
      </xdr:nvSpPr>
      <xdr:spPr>
        <a:xfrm>
          <a:off x="3838575" y="2581275"/>
          <a:ext cx="0" cy="23431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20</xdr:row>
      <xdr:rowOff>38100</xdr:rowOff>
    </xdr:from>
    <xdr:to>
      <xdr:col>4</xdr:col>
      <xdr:colOff>371475</xdr:colOff>
      <xdr:row>21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2876550" y="3600450"/>
          <a:ext cx="952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38100</xdr:rowOff>
    </xdr:from>
    <xdr:to>
      <xdr:col>5</xdr:col>
      <xdr:colOff>514350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629025" y="3600450"/>
          <a:ext cx="952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38100</xdr:rowOff>
    </xdr:from>
    <xdr:to>
      <xdr:col>7</xdr:col>
      <xdr:colOff>19050</xdr:colOff>
      <xdr:row>21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4352925" y="3600450"/>
          <a:ext cx="952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20</xdr:row>
      <xdr:rowOff>38100</xdr:rowOff>
    </xdr:from>
    <xdr:to>
      <xdr:col>7</xdr:col>
      <xdr:colOff>790575</xdr:colOff>
      <xdr:row>21</xdr:row>
      <xdr:rowOff>66675</xdr:rowOff>
    </xdr:to>
    <xdr:sp>
      <xdr:nvSpPr>
        <xdr:cNvPr id="4" name="Line 4"/>
        <xdr:cNvSpPr>
          <a:spLocks/>
        </xdr:cNvSpPr>
      </xdr:nvSpPr>
      <xdr:spPr>
        <a:xfrm flipH="1" flipV="1">
          <a:off x="5124450" y="3600450"/>
          <a:ext cx="952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28575</xdr:rowOff>
    </xdr:from>
    <xdr:to>
      <xdr:col>9</xdr:col>
      <xdr:colOff>38100</xdr:colOff>
      <xdr:row>21</xdr:row>
      <xdr:rowOff>57150</xdr:rowOff>
    </xdr:to>
    <xdr:sp>
      <xdr:nvSpPr>
        <xdr:cNvPr id="5" name="Line 5"/>
        <xdr:cNvSpPr>
          <a:spLocks/>
        </xdr:cNvSpPr>
      </xdr:nvSpPr>
      <xdr:spPr>
        <a:xfrm flipH="1" flipV="1">
          <a:off x="5876925" y="3590925"/>
          <a:ext cx="952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20</xdr:row>
      <xdr:rowOff>9525</xdr:rowOff>
    </xdr:from>
    <xdr:to>
      <xdr:col>9</xdr:col>
      <xdr:colOff>552450</xdr:colOff>
      <xdr:row>21</xdr:row>
      <xdr:rowOff>266700</xdr:rowOff>
    </xdr:to>
    <xdr:sp>
      <xdr:nvSpPr>
        <xdr:cNvPr id="6" name="Line 6"/>
        <xdr:cNvSpPr>
          <a:spLocks/>
        </xdr:cNvSpPr>
      </xdr:nvSpPr>
      <xdr:spPr>
        <a:xfrm flipH="1" flipV="1">
          <a:off x="6381750" y="3571875"/>
          <a:ext cx="19050" cy="4762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21</xdr:row>
      <xdr:rowOff>161925</xdr:rowOff>
    </xdr:from>
    <xdr:to>
      <xdr:col>9</xdr:col>
      <xdr:colOff>1371600</xdr:colOff>
      <xdr:row>21</xdr:row>
      <xdr:rowOff>419100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438900" y="394335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False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value</a:t>
          </a:r>
        </a:p>
      </xdr:txBody>
    </xdr:sp>
    <xdr:clientData/>
  </xdr:twoCellAnchor>
  <xdr:twoCellAnchor>
    <xdr:from>
      <xdr:col>5</xdr:col>
      <xdr:colOff>66675</xdr:colOff>
      <xdr:row>20</xdr:row>
      <xdr:rowOff>38100</xdr:rowOff>
    </xdr:from>
    <xdr:to>
      <xdr:col>5</xdr:col>
      <xdr:colOff>76200</xdr:colOff>
      <xdr:row>21</xdr:row>
      <xdr:rowOff>323850</xdr:rowOff>
    </xdr:to>
    <xdr:sp>
      <xdr:nvSpPr>
        <xdr:cNvPr id="8" name="Line 8"/>
        <xdr:cNvSpPr>
          <a:spLocks/>
        </xdr:cNvSpPr>
      </xdr:nvSpPr>
      <xdr:spPr>
        <a:xfrm flipH="1" flipV="1">
          <a:off x="3190875" y="3600450"/>
          <a:ext cx="9525" cy="5048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19050</xdr:rowOff>
    </xdr:from>
    <xdr:to>
      <xdr:col>6</xdr:col>
      <xdr:colOff>238125</xdr:colOff>
      <xdr:row>21</xdr:row>
      <xdr:rowOff>304800</xdr:rowOff>
    </xdr:to>
    <xdr:sp>
      <xdr:nvSpPr>
        <xdr:cNvPr id="9" name="Line 9"/>
        <xdr:cNvSpPr>
          <a:spLocks/>
        </xdr:cNvSpPr>
      </xdr:nvSpPr>
      <xdr:spPr>
        <a:xfrm flipH="1" flipV="1">
          <a:off x="3962400" y="3581400"/>
          <a:ext cx="9525" cy="5048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19050</xdr:rowOff>
    </xdr:from>
    <xdr:to>
      <xdr:col>7</xdr:col>
      <xdr:colOff>342900</xdr:colOff>
      <xdr:row>21</xdr:row>
      <xdr:rowOff>304800</xdr:rowOff>
    </xdr:to>
    <xdr:sp>
      <xdr:nvSpPr>
        <xdr:cNvPr id="10" name="Line 10"/>
        <xdr:cNvSpPr>
          <a:spLocks/>
        </xdr:cNvSpPr>
      </xdr:nvSpPr>
      <xdr:spPr>
        <a:xfrm flipH="1" flipV="1">
          <a:off x="4676775" y="3581400"/>
          <a:ext cx="9525" cy="5048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20</xdr:row>
      <xdr:rowOff>28575</xdr:rowOff>
    </xdr:from>
    <xdr:to>
      <xdr:col>8</xdr:col>
      <xdr:colOff>228600</xdr:colOff>
      <xdr:row>21</xdr:row>
      <xdr:rowOff>314325</xdr:rowOff>
    </xdr:to>
    <xdr:sp>
      <xdr:nvSpPr>
        <xdr:cNvPr id="11" name="Line 11"/>
        <xdr:cNvSpPr>
          <a:spLocks/>
        </xdr:cNvSpPr>
      </xdr:nvSpPr>
      <xdr:spPr>
        <a:xfrm flipH="1" flipV="1">
          <a:off x="5457825" y="3590925"/>
          <a:ext cx="9525" cy="5048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20</xdr:row>
      <xdr:rowOff>28575</xdr:rowOff>
    </xdr:from>
    <xdr:to>
      <xdr:col>9</xdr:col>
      <xdr:colOff>323850</xdr:colOff>
      <xdr:row>21</xdr:row>
      <xdr:rowOff>314325</xdr:rowOff>
    </xdr:to>
    <xdr:sp>
      <xdr:nvSpPr>
        <xdr:cNvPr id="12" name="Line 12"/>
        <xdr:cNvSpPr>
          <a:spLocks/>
        </xdr:cNvSpPr>
      </xdr:nvSpPr>
      <xdr:spPr>
        <a:xfrm flipH="1" flipV="1">
          <a:off x="6162675" y="3590925"/>
          <a:ext cx="9525" cy="5048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295275</xdr:rowOff>
    </xdr:from>
    <xdr:to>
      <xdr:col>9</xdr:col>
      <xdr:colOff>323850</xdr:colOff>
      <xdr:row>21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3181350" y="4076700"/>
          <a:ext cx="299085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361950</xdr:rowOff>
    </xdr:from>
    <xdr:to>
      <xdr:col>8</xdr:col>
      <xdr:colOff>19050</xdr:colOff>
      <xdr:row>21</xdr:row>
      <xdr:rowOff>619125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476750" y="41433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True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values</a:t>
          </a:r>
        </a:p>
      </xdr:txBody>
    </xdr:sp>
    <xdr:clientData/>
  </xdr:twoCellAnchor>
  <xdr:twoCellAnchor>
    <xdr:from>
      <xdr:col>3</xdr:col>
      <xdr:colOff>47625</xdr:colOff>
      <xdr:row>21</xdr:row>
      <xdr:rowOff>57150</xdr:rowOff>
    </xdr:from>
    <xdr:to>
      <xdr:col>9</xdr:col>
      <xdr:colOff>47625</xdr:colOff>
      <xdr:row>21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1876425" y="3838575"/>
          <a:ext cx="4019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114300</xdr:rowOff>
    </xdr:from>
    <xdr:to>
      <xdr:col>3</xdr:col>
      <xdr:colOff>647700</xdr:colOff>
      <xdr:row>21</xdr:row>
      <xdr:rowOff>209550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885950" y="3676650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Logical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alaid.vic.gov.au/main1.cfm?categoryid=5&amp;topicid=218&amp;infopageid=46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1.421875" style="0" customWidth="1"/>
    <col min="5" max="5" width="9.8515625" style="0" customWidth="1"/>
    <col min="10" max="10" width="14.421875" style="0" customWidth="1"/>
    <col min="13" max="13" width="13.8515625" style="0" customWidth="1"/>
    <col min="14" max="14" width="60.28125" style="0" customWidth="1"/>
    <col min="15" max="15" width="30.00390625" style="52" customWidth="1"/>
  </cols>
  <sheetData>
    <row r="1" spans="1:14" ht="33.75">
      <c r="A1" s="97" t="s">
        <v>58</v>
      </c>
      <c r="B1" s="97"/>
      <c r="C1" s="97"/>
      <c r="D1" s="97"/>
      <c r="E1" s="97"/>
      <c r="F1" s="52"/>
      <c r="G1" s="52"/>
      <c r="H1" s="52"/>
      <c r="I1" s="52"/>
      <c r="J1" s="52"/>
      <c r="K1" s="52"/>
      <c r="L1" s="95" t="s">
        <v>35</v>
      </c>
      <c r="M1" s="95"/>
      <c r="N1" s="52"/>
    </row>
    <row r="2" spans="1:14" ht="8.25" customHeight="1" thickBo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4"/>
      <c r="M2" s="4"/>
      <c r="N2" s="52"/>
    </row>
    <row r="3" spans="1:14" ht="15.75" thickBot="1">
      <c r="A3" s="52"/>
      <c r="B3" s="52"/>
      <c r="C3" s="52"/>
      <c r="D3" s="99" t="s">
        <v>36</v>
      </c>
      <c r="E3" s="99"/>
      <c r="F3" s="76" t="s">
        <v>43</v>
      </c>
      <c r="G3" s="54">
        <f>IF(F3=I3,"",IF(F3=I4,"",IF(F3=I5,"","ERROR")))</f>
      </c>
      <c r="H3" s="52"/>
      <c r="I3" s="78"/>
      <c r="J3" s="79"/>
      <c r="K3" s="52"/>
      <c r="L3" s="44" t="s">
        <v>40</v>
      </c>
      <c r="M3" s="4"/>
      <c r="N3" s="52"/>
    </row>
    <row r="4" spans="1:14" ht="12.75">
      <c r="A4" s="52"/>
      <c r="B4" s="52"/>
      <c r="C4" s="52"/>
      <c r="D4" s="52"/>
      <c r="E4" s="52"/>
      <c r="F4" s="52"/>
      <c r="G4" s="52"/>
      <c r="H4" s="52"/>
      <c r="I4" s="80" t="s">
        <v>37</v>
      </c>
      <c r="J4" s="81" t="s">
        <v>41</v>
      </c>
      <c r="K4" s="52"/>
      <c r="L4" s="4"/>
      <c r="M4" s="4"/>
      <c r="N4" s="52"/>
    </row>
    <row r="5" spans="1:14" ht="12.75">
      <c r="A5" s="52"/>
      <c r="B5" s="52"/>
      <c r="C5" s="52"/>
      <c r="D5" s="98" t="s">
        <v>42</v>
      </c>
      <c r="E5" s="52"/>
      <c r="F5" s="52"/>
      <c r="G5" s="52"/>
      <c r="H5" s="52"/>
      <c r="I5" s="80" t="s">
        <v>43</v>
      </c>
      <c r="J5" s="82" t="s">
        <v>44</v>
      </c>
      <c r="K5" s="52"/>
      <c r="L5" s="4"/>
      <c r="M5" s="4"/>
      <c r="N5" s="52"/>
    </row>
    <row r="6" spans="1:14" ht="12.75">
      <c r="A6" s="52"/>
      <c r="B6" s="52"/>
      <c r="C6" s="52"/>
      <c r="D6" s="98"/>
      <c r="E6" s="55"/>
      <c r="F6" s="52"/>
      <c r="G6" s="52"/>
      <c r="H6" s="52"/>
      <c r="I6" s="52"/>
      <c r="J6" s="52"/>
      <c r="K6" s="52"/>
      <c r="L6" s="4"/>
      <c r="M6" s="4"/>
      <c r="N6" s="52"/>
    </row>
    <row r="7" spans="1:14" ht="12.75" customHeight="1">
      <c r="A7" s="52"/>
      <c r="B7" s="52"/>
      <c r="C7" s="52"/>
      <c r="D7" s="52"/>
      <c r="E7" s="100" t="str">
        <f>IF(F3=I5,J5,IF(F3=I3,J3,J4))</f>
        <v>STOP</v>
      </c>
      <c r="F7" s="100"/>
      <c r="G7" s="100"/>
      <c r="H7" s="100"/>
      <c r="I7" s="75"/>
      <c r="J7" s="52"/>
      <c r="K7" s="52"/>
      <c r="L7" s="4"/>
      <c r="M7" s="4"/>
      <c r="N7" s="52"/>
    </row>
    <row r="8" spans="1:14" ht="12.75" customHeight="1">
      <c r="A8" s="52"/>
      <c r="B8" s="52"/>
      <c r="C8" s="52"/>
      <c r="D8" s="52"/>
      <c r="E8" s="100"/>
      <c r="F8" s="100"/>
      <c r="G8" s="100"/>
      <c r="H8" s="100"/>
      <c r="I8" s="52"/>
      <c r="J8" s="52"/>
      <c r="K8" s="52"/>
      <c r="L8" s="4"/>
      <c r="M8" s="4"/>
      <c r="N8" s="52"/>
    </row>
    <row r="9" spans="1:14" ht="15.75">
      <c r="A9" s="52"/>
      <c r="B9" s="52"/>
      <c r="C9" s="52"/>
      <c r="D9" s="73" t="s">
        <v>47</v>
      </c>
      <c r="E9" s="74" t="s">
        <v>70</v>
      </c>
      <c r="F9" s="52"/>
      <c r="G9" s="52"/>
      <c r="H9" s="52"/>
      <c r="I9" s="52"/>
      <c r="J9" s="52"/>
      <c r="K9" s="52"/>
      <c r="L9" s="4"/>
      <c r="M9" s="4"/>
      <c r="N9" s="52"/>
    </row>
    <row r="10" spans="1:14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2.75" customHeight="1">
      <c r="A11" s="52"/>
      <c r="B11" s="52"/>
      <c r="C11" s="52"/>
      <c r="D11" s="56"/>
      <c r="E11" s="56"/>
      <c r="F11" s="56"/>
      <c r="G11" s="52"/>
      <c r="H11" s="52"/>
      <c r="I11" s="52"/>
      <c r="J11" s="65"/>
      <c r="K11" s="66"/>
      <c r="L11" s="66"/>
      <c r="M11" s="66"/>
      <c r="N11" s="52"/>
    </row>
    <row r="12" spans="1:14" ht="12.75" customHeight="1">
      <c r="A12" s="52"/>
      <c r="B12" s="52"/>
      <c r="C12" s="52"/>
      <c r="D12" s="56"/>
      <c r="E12" s="56"/>
      <c r="F12" s="56"/>
      <c r="G12" s="52"/>
      <c r="H12" s="52"/>
      <c r="I12" s="52"/>
      <c r="J12" s="67"/>
      <c r="K12" s="67"/>
      <c r="L12" s="67"/>
      <c r="M12" s="67"/>
      <c r="N12" s="52"/>
    </row>
    <row r="13" spans="1:14" ht="12.75" customHeight="1">
      <c r="A13" s="52"/>
      <c r="B13" s="52"/>
      <c r="C13" s="52"/>
      <c r="D13" s="52"/>
      <c r="E13" s="96"/>
      <c r="F13" s="96"/>
      <c r="G13" s="96"/>
      <c r="H13" s="96"/>
      <c r="I13" s="52"/>
      <c r="J13" s="67"/>
      <c r="K13" s="67"/>
      <c r="L13" s="67"/>
      <c r="M13" s="67"/>
      <c r="N13" s="52"/>
    </row>
    <row r="14" spans="1:14" ht="12.75" customHeight="1">
      <c r="A14" s="52"/>
      <c r="B14" s="52"/>
      <c r="C14" s="52"/>
      <c r="D14" s="52"/>
      <c r="E14" s="96"/>
      <c r="F14" s="96"/>
      <c r="G14" s="96"/>
      <c r="H14" s="96"/>
      <c r="I14" s="52"/>
      <c r="J14" s="67"/>
      <c r="K14" s="67"/>
      <c r="L14" s="67"/>
      <c r="M14" s="67"/>
      <c r="N14" s="52"/>
    </row>
    <row r="15" spans="1:14" ht="15.75">
      <c r="A15" s="52"/>
      <c r="B15" s="52"/>
      <c r="C15" s="52"/>
      <c r="D15" s="73"/>
      <c r="E15" s="74"/>
      <c r="F15" s="52"/>
      <c r="G15" s="52"/>
      <c r="H15" s="52"/>
      <c r="I15" s="52"/>
      <c r="J15" s="68"/>
      <c r="K15" s="57"/>
      <c r="L15" s="57"/>
      <c r="M15" s="57"/>
      <c r="N15" s="52"/>
    </row>
    <row r="16" spans="1:14" ht="8.25" customHeight="1">
      <c r="A16" s="52"/>
      <c r="B16" s="52"/>
      <c r="C16" s="52"/>
      <c r="D16" s="52"/>
      <c r="E16" s="52"/>
      <c r="F16" s="52"/>
      <c r="G16" s="52"/>
      <c r="H16" s="52"/>
      <c r="I16" s="52"/>
      <c r="J16" s="83"/>
      <c r="K16" s="83"/>
      <c r="L16" s="83"/>
      <c r="M16" s="83"/>
      <c r="N16" s="52"/>
    </row>
    <row r="17" spans="1:14" ht="12.75">
      <c r="A17" s="52"/>
      <c r="B17" s="52"/>
      <c r="C17" s="52"/>
      <c r="D17" s="52"/>
      <c r="E17" s="52"/>
      <c r="F17" s="52"/>
      <c r="G17" s="52"/>
      <c r="H17" s="52"/>
      <c r="I17" s="52"/>
      <c r="J17" s="84"/>
      <c r="K17" s="84"/>
      <c r="L17" s="84"/>
      <c r="M17" s="84"/>
      <c r="N17" s="52"/>
    </row>
    <row r="18" spans="1:14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70"/>
      <c r="K18" s="70"/>
      <c r="L18" s="70"/>
      <c r="M18" s="70"/>
      <c r="N18" s="52"/>
    </row>
    <row r="19" spans="1:14" ht="12.75">
      <c r="A19" s="52"/>
      <c r="B19" s="52"/>
      <c r="C19" s="52"/>
      <c r="D19" s="52"/>
      <c r="E19" s="52"/>
      <c r="F19" s="52"/>
      <c r="G19" s="52"/>
      <c r="H19" s="52"/>
      <c r="I19" s="52"/>
      <c r="J19" s="70"/>
      <c r="K19" s="70"/>
      <c r="L19" s="70"/>
      <c r="M19" s="70"/>
      <c r="N19" s="52"/>
    </row>
    <row r="20" spans="1:14" ht="12.75">
      <c r="A20" s="52"/>
      <c r="B20" s="52"/>
      <c r="C20" s="52"/>
      <c r="D20" s="52"/>
      <c r="E20" s="52"/>
      <c r="F20" s="52"/>
      <c r="G20" s="52"/>
      <c r="H20" s="52"/>
      <c r="I20" s="52"/>
      <c r="J20" s="71"/>
      <c r="K20" s="58"/>
      <c r="L20" s="58"/>
      <c r="M20" s="58"/>
      <c r="N20" s="52"/>
    </row>
    <row r="21" spans="1:14" ht="12.75">
      <c r="A21" s="52"/>
      <c r="B21" s="52"/>
      <c r="C21" s="52"/>
      <c r="D21" s="52"/>
      <c r="E21" s="52"/>
      <c r="F21" s="52"/>
      <c r="G21" s="52"/>
      <c r="H21" s="52"/>
      <c r="I21" s="52"/>
      <c r="J21" s="58"/>
      <c r="K21" s="58"/>
      <c r="L21" s="58"/>
      <c r="M21" s="58"/>
      <c r="N21" s="52"/>
    </row>
    <row r="22" spans="1:14" ht="12.75">
      <c r="A22" s="52"/>
      <c r="B22" s="52"/>
      <c r="C22" s="52"/>
      <c r="D22" s="52"/>
      <c r="E22" s="52"/>
      <c r="F22" s="52"/>
      <c r="G22" s="52"/>
      <c r="H22" s="52"/>
      <c r="I22" s="52"/>
      <c r="J22" s="58"/>
      <c r="K22" s="58"/>
      <c r="L22" s="58"/>
      <c r="M22" s="58"/>
      <c r="N22" s="52"/>
    </row>
    <row r="23" spans="1:14" ht="12.75">
      <c r="A23" s="52"/>
      <c r="B23" s="52"/>
      <c r="C23" s="52"/>
      <c r="D23" s="52"/>
      <c r="E23" s="52"/>
      <c r="F23" s="52"/>
      <c r="G23" s="52"/>
      <c r="H23" s="52"/>
      <c r="I23" s="52"/>
      <c r="J23" s="72"/>
      <c r="K23" s="57"/>
      <c r="L23" s="57"/>
      <c r="M23" s="57"/>
      <c r="N23" s="52"/>
    </row>
    <row r="24" spans="1:14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83"/>
      <c r="K24" s="83"/>
      <c r="L24" s="83"/>
      <c r="M24" s="83"/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72"/>
      <c r="K25" s="57"/>
      <c r="L25" s="57"/>
      <c r="M25" s="57"/>
      <c r="N25" s="52"/>
    </row>
    <row r="26" spans="1:14" ht="12.75" customHeight="1">
      <c r="A26" s="52"/>
      <c r="B26" s="52"/>
      <c r="C26" s="64"/>
      <c r="D26" s="64"/>
      <c r="E26" s="64"/>
      <c r="F26" s="64"/>
      <c r="G26" s="52"/>
      <c r="H26" s="52"/>
      <c r="I26" s="52"/>
      <c r="J26" s="83"/>
      <c r="K26" s="83"/>
      <c r="L26" s="83"/>
      <c r="M26" s="83"/>
      <c r="N26" s="52"/>
    </row>
    <row r="27" spans="1:14" ht="12.75">
      <c r="A27" s="52"/>
      <c r="B27" s="52"/>
      <c r="C27" s="64"/>
      <c r="D27" s="64"/>
      <c r="E27" s="64"/>
      <c r="F27" s="64"/>
      <c r="G27" s="52"/>
      <c r="H27" s="52"/>
      <c r="I27" s="52"/>
      <c r="J27" s="83"/>
      <c r="K27" s="83"/>
      <c r="L27" s="83"/>
      <c r="M27" s="83"/>
      <c r="N27" s="52"/>
    </row>
    <row r="28" spans="1:14" ht="12.75">
      <c r="A28" s="52"/>
      <c r="B28" s="52"/>
      <c r="C28" s="52"/>
      <c r="D28" s="52"/>
      <c r="E28" s="52"/>
      <c r="F28" s="52"/>
      <c r="G28" s="52"/>
      <c r="H28" s="52"/>
      <c r="I28" s="52"/>
      <c r="J28" s="83"/>
      <c r="K28" s="83"/>
      <c r="L28" s="83"/>
      <c r="M28" s="83"/>
      <c r="N28" s="52"/>
    </row>
    <row r="29" spans="1:14" ht="315.75" customHeight="1">
      <c r="A29" s="52"/>
      <c r="B29" s="52"/>
      <c r="C29" s="59"/>
      <c r="D29" s="52"/>
      <c r="E29" s="52"/>
      <c r="F29" s="52"/>
      <c r="G29" s="52"/>
      <c r="H29" s="52"/>
      <c r="I29" s="52"/>
      <c r="J29" s="83"/>
      <c r="K29" s="83"/>
      <c r="L29" s="83"/>
      <c r="M29" s="83"/>
      <c r="N29" s="52"/>
    </row>
    <row r="30" spans="1:14" ht="132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</sheetData>
  <sheetProtection password="CF75" sheet="1" objects="1" scenarios="1"/>
  <mergeCells count="6">
    <mergeCell ref="L1:M1"/>
    <mergeCell ref="E13:H14"/>
    <mergeCell ref="A1:E1"/>
    <mergeCell ref="D5:D6"/>
    <mergeCell ref="D3:E3"/>
    <mergeCell ref="E7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workbookViewId="0" topLeftCell="A1">
      <selection activeCell="I6" sqref="I6"/>
    </sheetView>
  </sheetViews>
  <sheetFormatPr defaultColWidth="9.140625" defaultRowHeight="12.75"/>
  <cols>
    <col min="1" max="1" width="9.57421875" style="0" customWidth="1"/>
    <col min="2" max="2" width="1.421875" style="0" customWidth="1"/>
    <col min="5" max="5" width="9.8515625" style="0" customWidth="1"/>
    <col min="10" max="10" width="14.421875" style="0" customWidth="1"/>
    <col min="13" max="13" width="13.8515625" style="0" customWidth="1"/>
    <col min="14" max="14" width="60.28125" style="0" customWidth="1"/>
    <col min="15" max="15" width="30.00390625" style="52" customWidth="1"/>
  </cols>
  <sheetData>
    <row r="1" spans="1:14" ht="33.75">
      <c r="A1" s="97" t="s">
        <v>58</v>
      </c>
      <c r="B1" s="97"/>
      <c r="C1" s="97"/>
      <c r="D1" s="97"/>
      <c r="E1" s="97"/>
      <c r="F1" s="52"/>
      <c r="G1" s="52"/>
      <c r="H1" s="52"/>
      <c r="I1" s="52"/>
      <c r="J1" s="52"/>
      <c r="K1" s="52"/>
      <c r="L1" s="39" t="s">
        <v>35</v>
      </c>
      <c r="M1" s="4"/>
      <c r="N1" s="52"/>
    </row>
    <row r="2" spans="1:14" ht="8.25" customHeight="1" thickBo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4"/>
      <c r="M2" s="4"/>
      <c r="N2" s="52"/>
    </row>
    <row r="3" spans="1:14" ht="15.75" thickBot="1">
      <c r="A3" s="52"/>
      <c r="B3" s="52"/>
      <c r="C3" s="52"/>
      <c r="D3" s="102" t="s">
        <v>36</v>
      </c>
      <c r="E3" s="102"/>
      <c r="F3" s="76" t="s">
        <v>43</v>
      </c>
      <c r="G3" s="54">
        <f>IF(F3=I3,"",IF(F3=I4,"",IF(F3=I5,"","ERROR")))</f>
      </c>
      <c r="H3" s="52"/>
      <c r="I3" s="60" t="s">
        <v>38</v>
      </c>
      <c r="J3" s="62" t="s">
        <v>39</v>
      </c>
      <c r="K3" s="52"/>
      <c r="L3" s="44" t="s">
        <v>40</v>
      </c>
      <c r="M3" s="4"/>
      <c r="N3" s="52"/>
    </row>
    <row r="4" spans="1:14" ht="12.75">
      <c r="A4" s="52"/>
      <c r="B4" s="52"/>
      <c r="C4" s="52"/>
      <c r="D4" s="52"/>
      <c r="E4" s="52"/>
      <c r="F4" s="52"/>
      <c r="G4" s="52"/>
      <c r="H4" s="52"/>
      <c r="I4" s="60" t="s">
        <v>37</v>
      </c>
      <c r="J4" s="61" t="s">
        <v>41</v>
      </c>
      <c r="K4" s="52"/>
      <c r="L4" s="4"/>
      <c r="M4" s="4"/>
      <c r="N4" s="52"/>
    </row>
    <row r="5" spans="1:14" ht="12.75">
      <c r="A5" s="52"/>
      <c r="B5" s="52"/>
      <c r="C5" s="52"/>
      <c r="D5" s="98" t="s">
        <v>42</v>
      </c>
      <c r="E5" s="52"/>
      <c r="F5" s="52"/>
      <c r="G5" s="52"/>
      <c r="H5" s="52"/>
      <c r="I5" s="60" t="s">
        <v>43</v>
      </c>
      <c r="J5" s="63" t="s">
        <v>44</v>
      </c>
      <c r="K5" s="52"/>
      <c r="L5" s="4"/>
      <c r="M5" s="4"/>
      <c r="N5" s="52"/>
    </row>
    <row r="6" spans="1:14" ht="12.75">
      <c r="A6" s="52"/>
      <c r="B6" s="52"/>
      <c r="C6" s="52"/>
      <c r="D6" s="98"/>
      <c r="E6" s="69" t="s">
        <v>45</v>
      </c>
      <c r="F6" s="52"/>
      <c r="G6" s="52"/>
      <c r="H6" s="52"/>
      <c r="I6" s="52"/>
      <c r="J6" s="52"/>
      <c r="K6" s="52"/>
      <c r="L6" s="4"/>
      <c r="M6" s="4"/>
      <c r="N6" s="52"/>
    </row>
    <row r="7" spans="1:14" ht="12.75" customHeight="1">
      <c r="A7" s="52"/>
      <c r="B7" s="52"/>
      <c r="C7" s="52"/>
      <c r="D7" s="52"/>
      <c r="E7" s="100" t="str">
        <f>IF(F3=I5,J5,IF(F3=I3,J3,J4))</f>
        <v>STOP</v>
      </c>
      <c r="F7" s="100"/>
      <c r="G7" s="100"/>
      <c r="H7" s="100"/>
      <c r="I7" s="75" t="s">
        <v>46</v>
      </c>
      <c r="J7" s="52"/>
      <c r="K7" s="52"/>
      <c r="L7" s="4"/>
      <c r="M7" s="4"/>
      <c r="N7" s="52"/>
    </row>
    <row r="8" spans="1:14" ht="12.75" customHeight="1">
      <c r="A8" s="52"/>
      <c r="B8" s="52"/>
      <c r="C8" s="52"/>
      <c r="D8" s="52"/>
      <c r="E8" s="100"/>
      <c r="F8" s="100"/>
      <c r="G8" s="100"/>
      <c r="H8" s="100"/>
      <c r="I8" s="52"/>
      <c r="J8" s="52"/>
      <c r="K8" s="52"/>
      <c r="L8" s="4"/>
      <c r="M8" s="4"/>
      <c r="N8" s="52"/>
    </row>
    <row r="9" spans="1:14" ht="15.75">
      <c r="A9" s="52"/>
      <c r="B9" s="52"/>
      <c r="C9" s="52"/>
      <c r="D9" s="73" t="s">
        <v>47</v>
      </c>
      <c r="E9" s="74" t="s">
        <v>48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2.75" customHeight="1">
      <c r="A11" s="52"/>
      <c r="B11" s="52"/>
      <c r="C11" s="52"/>
      <c r="D11" s="101" t="s">
        <v>49</v>
      </c>
      <c r="E11" s="101"/>
      <c r="F11" s="101"/>
      <c r="G11" s="52"/>
      <c r="H11" s="52"/>
      <c r="I11" s="52"/>
      <c r="J11" s="65" t="s">
        <v>65</v>
      </c>
      <c r="K11" s="66"/>
      <c r="L11" s="66"/>
      <c r="M11" s="66"/>
      <c r="N11" s="52"/>
    </row>
    <row r="12" spans="1:14" ht="12.75" customHeight="1">
      <c r="A12" s="52"/>
      <c r="B12" s="52"/>
      <c r="C12" s="52"/>
      <c r="D12" s="101"/>
      <c r="E12" s="101"/>
      <c r="F12" s="101"/>
      <c r="G12" s="52"/>
      <c r="H12" s="52"/>
      <c r="I12" s="52"/>
      <c r="J12" s="103" t="s">
        <v>50</v>
      </c>
      <c r="K12" s="103"/>
      <c r="L12" s="103"/>
      <c r="M12" s="103"/>
      <c r="N12" s="52"/>
    </row>
    <row r="13" spans="1:14" ht="12.75" customHeight="1">
      <c r="A13" s="52"/>
      <c r="B13" s="52"/>
      <c r="C13" s="52"/>
      <c r="D13" s="52"/>
      <c r="E13" s="96" t="str">
        <f>VLOOKUP(F3,I3:J5,2)</f>
        <v>STOP</v>
      </c>
      <c r="F13" s="96"/>
      <c r="G13" s="96"/>
      <c r="H13" s="96"/>
      <c r="I13" s="52"/>
      <c r="J13" s="103" t="s">
        <v>51</v>
      </c>
      <c r="K13" s="103"/>
      <c r="L13" s="103"/>
      <c r="M13" s="103"/>
      <c r="N13" s="52"/>
    </row>
    <row r="14" spans="1:14" ht="12.75" customHeight="1">
      <c r="A14" s="52"/>
      <c r="B14" s="52"/>
      <c r="C14" s="52"/>
      <c r="D14" s="52"/>
      <c r="E14" s="96"/>
      <c r="F14" s="96"/>
      <c r="G14" s="96"/>
      <c r="H14" s="96"/>
      <c r="I14" s="52"/>
      <c r="J14" s="103" t="s">
        <v>52</v>
      </c>
      <c r="K14" s="103"/>
      <c r="L14" s="103"/>
      <c r="M14" s="103"/>
      <c r="N14" s="52"/>
    </row>
    <row r="15" spans="1:14" ht="15.75">
      <c r="A15" s="52"/>
      <c r="B15" s="52"/>
      <c r="C15" s="52"/>
      <c r="D15" s="73" t="s">
        <v>47</v>
      </c>
      <c r="E15" s="74" t="s">
        <v>53</v>
      </c>
      <c r="F15" s="52"/>
      <c r="G15" s="52"/>
      <c r="H15" s="52"/>
      <c r="I15" s="52"/>
      <c r="J15" s="104" t="s">
        <v>69</v>
      </c>
      <c r="K15" s="105"/>
      <c r="L15" s="105"/>
      <c r="M15" s="105"/>
      <c r="N15" s="52"/>
    </row>
    <row r="16" spans="1:14" ht="8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2.75">
      <c r="A17" s="52"/>
      <c r="B17" s="52"/>
      <c r="C17" s="52"/>
      <c r="D17" s="52"/>
      <c r="E17" s="52"/>
      <c r="F17" s="52"/>
      <c r="G17" s="52"/>
      <c r="H17" s="52"/>
      <c r="I17" s="52"/>
      <c r="J17" s="69" t="s">
        <v>54</v>
      </c>
      <c r="K17" s="69"/>
      <c r="L17" s="69"/>
      <c r="M17" s="69"/>
      <c r="N17" s="52"/>
    </row>
    <row r="18" spans="1:14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107" t="s">
        <v>55</v>
      </c>
      <c r="K18" s="107"/>
      <c r="L18" s="107"/>
      <c r="M18" s="107"/>
      <c r="N18" s="52"/>
    </row>
    <row r="19" spans="1:14" ht="12.75">
      <c r="A19" s="52"/>
      <c r="B19" s="52"/>
      <c r="C19" s="52"/>
      <c r="D19" s="52"/>
      <c r="E19" s="52"/>
      <c r="F19" s="52"/>
      <c r="G19" s="52"/>
      <c r="H19" s="52"/>
      <c r="I19" s="52"/>
      <c r="J19" s="107" t="s">
        <v>56</v>
      </c>
      <c r="K19" s="107"/>
      <c r="L19" s="107"/>
      <c r="M19" s="107"/>
      <c r="N19" s="52"/>
    </row>
    <row r="20" spans="1:14" ht="12.75">
      <c r="A20" s="52"/>
      <c r="B20" s="52"/>
      <c r="C20" s="52"/>
      <c r="D20" s="52"/>
      <c r="E20" s="52"/>
      <c r="F20" s="52"/>
      <c r="G20" s="52"/>
      <c r="H20" s="52"/>
      <c r="I20" s="52"/>
      <c r="J20" s="108" t="s">
        <v>66</v>
      </c>
      <c r="K20" s="109"/>
      <c r="L20" s="109"/>
      <c r="M20" s="109"/>
      <c r="N20" s="52"/>
    </row>
    <row r="21" spans="1:14" ht="12.75">
      <c r="A21" s="52"/>
      <c r="B21" s="52"/>
      <c r="C21" s="52"/>
      <c r="D21" s="52"/>
      <c r="E21" s="52"/>
      <c r="F21" s="52"/>
      <c r="G21" s="52"/>
      <c r="H21" s="52"/>
      <c r="I21" s="52"/>
      <c r="J21" s="109"/>
      <c r="K21" s="109"/>
      <c r="L21" s="109"/>
      <c r="M21" s="109"/>
      <c r="N21" s="52"/>
    </row>
    <row r="22" spans="1:14" ht="12.75">
      <c r="A22" s="52"/>
      <c r="B22" s="52"/>
      <c r="C22" s="52"/>
      <c r="D22" s="52"/>
      <c r="E22" s="52"/>
      <c r="F22" s="52"/>
      <c r="G22" s="52"/>
      <c r="H22" s="52"/>
      <c r="I22" s="52"/>
      <c r="J22" s="109"/>
      <c r="K22" s="109"/>
      <c r="L22" s="109"/>
      <c r="M22" s="109"/>
      <c r="N22" s="52"/>
    </row>
    <row r="23" spans="1:14" ht="15.75">
      <c r="A23" s="52"/>
      <c r="B23" s="52"/>
      <c r="C23" s="52"/>
      <c r="D23" s="52"/>
      <c r="E23" s="52"/>
      <c r="F23" s="52"/>
      <c r="G23" s="52"/>
      <c r="H23" s="52"/>
      <c r="I23" s="52"/>
      <c r="J23" s="106" t="s">
        <v>67</v>
      </c>
      <c r="K23" s="105"/>
      <c r="L23" s="105"/>
      <c r="M23" s="105"/>
      <c r="N23" s="52"/>
    </row>
    <row r="24" spans="1:14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5.75">
      <c r="A25" s="52"/>
      <c r="B25" s="52"/>
      <c r="C25" s="52"/>
      <c r="D25" s="52"/>
      <c r="E25" s="52"/>
      <c r="F25" s="52"/>
      <c r="G25" s="52"/>
      <c r="H25" s="52"/>
      <c r="I25" s="52"/>
      <c r="J25" s="106" t="s">
        <v>68</v>
      </c>
      <c r="K25" s="105"/>
      <c r="L25" s="105"/>
      <c r="M25" s="105"/>
      <c r="N25" s="52"/>
    </row>
    <row r="26" spans="1:14" ht="12.75" customHeight="1">
      <c r="A26" s="52"/>
      <c r="B26" s="52"/>
      <c r="C26" s="64"/>
      <c r="D26" s="64"/>
      <c r="E26" s="64"/>
      <c r="F26" s="64"/>
      <c r="G26" s="52"/>
      <c r="H26" s="52"/>
      <c r="I26" s="52"/>
      <c r="J26" s="52"/>
      <c r="K26" s="52"/>
      <c r="L26" s="52"/>
      <c r="M26" s="52"/>
      <c r="N26" s="52"/>
    </row>
    <row r="27" spans="1:14" ht="12.75">
      <c r="A27" s="52"/>
      <c r="B27" s="52"/>
      <c r="C27" s="64"/>
      <c r="D27" s="64"/>
      <c r="E27" s="64"/>
      <c r="F27" s="64"/>
      <c r="G27" s="52"/>
      <c r="H27" s="52"/>
      <c r="I27" s="52"/>
      <c r="J27" s="52"/>
      <c r="K27" s="52"/>
      <c r="L27" s="52"/>
      <c r="M27" s="52"/>
      <c r="N27" s="52"/>
    </row>
    <row r="28" spans="1:14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315.75" customHeight="1">
      <c r="A29" s="52"/>
      <c r="B29" s="52"/>
      <c r="C29" s="59" t="s">
        <v>64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32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</sheetData>
  <sheetProtection/>
  <mergeCells count="15">
    <mergeCell ref="J23:M23"/>
    <mergeCell ref="J25:M25"/>
    <mergeCell ref="J18:M18"/>
    <mergeCell ref="J19:M19"/>
    <mergeCell ref="J20:M22"/>
    <mergeCell ref="J12:M12"/>
    <mergeCell ref="J13:M13"/>
    <mergeCell ref="J14:M14"/>
    <mergeCell ref="J15:M15"/>
    <mergeCell ref="D11:F12"/>
    <mergeCell ref="E13:H14"/>
    <mergeCell ref="A1:E1"/>
    <mergeCell ref="D5:D6"/>
    <mergeCell ref="D3:E3"/>
    <mergeCell ref="E7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0"/>
  <sheetViews>
    <sheetView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1.421875" style="0" customWidth="1"/>
    <col min="10" max="10" width="13.28125" style="0" customWidth="1"/>
    <col min="13" max="13" width="10.57421875" style="0" customWidth="1"/>
    <col min="14" max="14" width="60.28125" style="0" customWidth="1"/>
    <col min="15" max="15" width="30.00390625" style="0" customWidth="1"/>
  </cols>
  <sheetData>
    <row r="1" spans="1:15" ht="33.75">
      <c r="A1" s="97" t="s">
        <v>58</v>
      </c>
      <c r="B1" s="97"/>
      <c r="C1" s="97"/>
      <c r="D1" s="97"/>
      <c r="E1" s="97"/>
      <c r="F1" s="4"/>
      <c r="G1" s="4"/>
      <c r="H1" s="4"/>
      <c r="I1" s="4"/>
      <c r="J1" s="4"/>
      <c r="K1" s="4"/>
      <c r="L1" s="39" t="s">
        <v>35</v>
      </c>
      <c r="M1" s="4"/>
      <c r="N1" s="4"/>
      <c r="O1" s="4"/>
    </row>
    <row r="2" spans="1:15" ht="8.25" customHeight="1">
      <c r="A2" s="40"/>
      <c r="B2" s="4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4"/>
      <c r="B3" s="41"/>
      <c r="C3" s="4"/>
      <c r="D3" s="86" t="s">
        <v>36</v>
      </c>
      <c r="E3" s="86"/>
      <c r="F3" s="77" t="s">
        <v>37</v>
      </c>
      <c r="G3" s="42">
        <f>IF(F3=I3,"",IF(F3=I4,"",IF(F3=I5,"","ERROR")))</f>
      </c>
      <c r="H3" s="4"/>
      <c r="I3" s="43" t="s">
        <v>38</v>
      </c>
      <c r="J3" s="43" t="s">
        <v>39</v>
      </c>
      <c r="K3" s="4"/>
      <c r="L3" s="44" t="s">
        <v>40</v>
      </c>
      <c r="M3" s="4"/>
      <c r="N3" s="4"/>
      <c r="O3" s="4"/>
    </row>
    <row r="4" spans="1:15" ht="12.75">
      <c r="A4" s="4"/>
      <c r="B4" s="41"/>
      <c r="C4" s="4"/>
      <c r="D4" s="4"/>
      <c r="E4" s="4"/>
      <c r="F4" s="4"/>
      <c r="G4" s="4"/>
      <c r="H4" s="4"/>
      <c r="I4" s="43" t="s">
        <v>37</v>
      </c>
      <c r="J4" s="43" t="s">
        <v>41</v>
      </c>
      <c r="K4" s="4"/>
      <c r="L4" s="4"/>
      <c r="M4" s="4"/>
      <c r="N4" s="4"/>
      <c r="O4" s="4"/>
    </row>
    <row r="5" spans="1:15" ht="12.75">
      <c r="A5" s="4"/>
      <c r="B5" s="41"/>
      <c r="C5" s="4"/>
      <c r="D5" s="85" t="s">
        <v>42</v>
      </c>
      <c r="E5" s="4"/>
      <c r="F5" s="4"/>
      <c r="G5" s="4"/>
      <c r="H5" s="4"/>
      <c r="I5" s="43" t="s">
        <v>43</v>
      </c>
      <c r="J5" s="43" t="s">
        <v>44</v>
      </c>
      <c r="K5" s="4"/>
      <c r="L5" s="4"/>
      <c r="M5" s="4"/>
      <c r="N5" s="4"/>
      <c r="O5" s="4"/>
    </row>
    <row r="6" spans="1:15" ht="12.75">
      <c r="A6" s="4"/>
      <c r="B6" s="41"/>
      <c r="C6" s="4"/>
      <c r="D6" s="85"/>
      <c r="E6" s="16" t="s">
        <v>45</v>
      </c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4"/>
      <c r="B7" s="41"/>
      <c r="C7" s="4"/>
      <c r="D7" s="4"/>
      <c r="E7" s="87" t="str">
        <f>IF(F3=I5,J5,IF(F3=I3,J3,J4))</f>
        <v>GO</v>
      </c>
      <c r="F7" s="87"/>
      <c r="G7" s="87"/>
      <c r="H7" s="87"/>
      <c r="I7" s="45" t="s">
        <v>46</v>
      </c>
      <c r="J7" s="4"/>
      <c r="K7" s="4"/>
      <c r="L7" s="4"/>
      <c r="M7" s="4"/>
      <c r="N7" s="4"/>
      <c r="O7" s="4"/>
    </row>
    <row r="8" spans="1:15" ht="12.75" customHeight="1">
      <c r="A8" s="4"/>
      <c r="B8" s="41"/>
      <c r="C8" s="4"/>
      <c r="D8" s="4"/>
      <c r="E8" s="87"/>
      <c r="F8" s="87"/>
      <c r="G8" s="87"/>
      <c r="H8" s="87"/>
      <c r="I8" s="4"/>
      <c r="J8" s="4"/>
      <c r="K8" s="4"/>
      <c r="L8" s="4"/>
      <c r="M8" s="4"/>
      <c r="N8" s="4"/>
      <c r="O8" s="4"/>
    </row>
    <row r="9" spans="1:15" ht="12.75">
      <c r="A9" s="4"/>
      <c r="B9" s="41"/>
      <c r="C9" s="4"/>
      <c r="D9" s="46" t="s">
        <v>47</v>
      </c>
      <c r="E9" s="48" t="s">
        <v>48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>
      <c r="A11" s="4"/>
      <c r="B11" s="41"/>
      <c r="C11" s="4"/>
      <c r="D11" s="121" t="s">
        <v>49</v>
      </c>
      <c r="E11" s="121"/>
      <c r="F11" s="121"/>
      <c r="G11" s="4"/>
      <c r="H11" s="4"/>
      <c r="I11" s="4"/>
      <c r="J11" s="49" t="s">
        <v>59</v>
      </c>
      <c r="K11" s="4"/>
      <c r="L11" s="4"/>
      <c r="M11" s="4"/>
      <c r="N11" s="4"/>
      <c r="O11" s="4"/>
    </row>
    <row r="12" spans="1:15" ht="12.75" customHeight="1">
      <c r="A12" s="4"/>
      <c r="B12" s="41"/>
      <c r="C12" s="4"/>
      <c r="D12" s="121"/>
      <c r="E12" s="121"/>
      <c r="F12" s="121"/>
      <c r="G12" s="4"/>
      <c r="H12" s="4"/>
      <c r="I12" s="4"/>
      <c r="J12" s="119" t="s">
        <v>50</v>
      </c>
      <c r="K12" s="119"/>
      <c r="L12" s="119"/>
      <c r="M12" s="119"/>
      <c r="N12" s="4"/>
      <c r="O12" s="4"/>
    </row>
    <row r="13" spans="1:15" ht="12.75" customHeight="1">
      <c r="A13" s="4"/>
      <c r="B13" s="41"/>
      <c r="C13" s="4"/>
      <c r="D13" s="4"/>
      <c r="E13" s="122" t="str">
        <f>VLOOKUP(F3,I3:J5,2)</f>
        <v>GO</v>
      </c>
      <c r="F13" s="122"/>
      <c r="G13" s="122"/>
      <c r="H13" s="122"/>
      <c r="I13" s="4"/>
      <c r="J13" s="119" t="s">
        <v>51</v>
      </c>
      <c r="K13" s="119"/>
      <c r="L13" s="119"/>
      <c r="M13" s="119"/>
      <c r="N13" s="4"/>
      <c r="O13" s="4"/>
    </row>
    <row r="14" spans="1:15" ht="12.75" customHeight="1">
      <c r="A14" s="4"/>
      <c r="B14" s="41"/>
      <c r="C14" s="4"/>
      <c r="D14" s="4"/>
      <c r="E14" s="122"/>
      <c r="F14" s="122"/>
      <c r="G14" s="122"/>
      <c r="H14" s="122"/>
      <c r="I14" s="4"/>
      <c r="J14" s="120" t="s">
        <v>52</v>
      </c>
      <c r="K14" s="120"/>
      <c r="L14" s="120"/>
      <c r="M14" s="120"/>
      <c r="N14" s="4"/>
      <c r="O14" s="4"/>
    </row>
    <row r="15" spans="1:15" ht="12.75">
      <c r="A15" s="4"/>
      <c r="B15" s="41"/>
      <c r="C15" s="4"/>
      <c r="D15" s="46" t="s">
        <v>47</v>
      </c>
      <c r="E15" s="48" t="s">
        <v>53</v>
      </c>
      <c r="F15" s="4"/>
      <c r="G15" s="4"/>
      <c r="H15" s="4"/>
      <c r="I15" s="4"/>
      <c r="J15" s="110" t="s">
        <v>60</v>
      </c>
      <c r="K15" s="110"/>
      <c r="L15" s="110"/>
      <c r="M15" s="110"/>
      <c r="N15" s="4"/>
      <c r="O15" s="4"/>
    </row>
    <row r="16" spans="1:15" ht="8.25" customHeight="1">
      <c r="A16" s="41"/>
      <c r="B16" s="4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50" t="s">
        <v>54</v>
      </c>
      <c r="K17" s="4"/>
      <c r="L17" s="4"/>
      <c r="M17" s="4"/>
      <c r="N17" s="4"/>
      <c r="O17" s="4"/>
    </row>
    <row r="18" spans="1:15" ht="12.75" customHeight="1">
      <c r="A18" s="4"/>
      <c r="B18" s="4"/>
      <c r="C18" s="4"/>
      <c r="D18" s="4"/>
      <c r="E18" s="4"/>
      <c r="F18" s="4"/>
      <c r="G18" s="4"/>
      <c r="H18" s="4"/>
      <c r="I18" s="4"/>
      <c r="J18" s="117" t="s">
        <v>55</v>
      </c>
      <c r="K18" s="117"/>
      <c r="L18" s="117"/>
      <c r="M18" s="117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117" t="s">
        <v>56</v>
      </c>
      <c r="K19" s="117"/>
      <c r="L19" s="117"/>
      <c r="M19" s="117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118" t="s">
        <v>61</v>
      </c>
      <c r="K20" s="118"/>
      <c r="L20" s="118"/>
      <c r="M20" s="118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118"/>
      <c r="K21" s="118"/>
      <c r="L21" s="118"/>
      <c r="M21" s="118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118"/>
      <c r="K22" s="118"/>
      <c r="L22" s="118"/>
      <c r="M22" s="118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110" t="s">
        <v>62</v>
      </c>
      <c r="K23" s="110"/>
      <c r="L23" s="110"/>
      <c r="M23" s="110"/>
      <c r="N23" s="4"/>
      <c r="O23" s="4"/>
    </row>
    <row r="24" spans="1:15" ht="6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110" t="s">
        <v>63</v>
      </c>
      <c r="K25" s="110"/>
      <c r="L25" s="110"/>
      <c r="M25" s="110"/>
      <c r="N25" s="4"/>
      <c r="O25" s="4"/>
    </row>
    <row r="26" spans="1:15" ht="12.75" customHeight="1">
      <c r="A26" s="4"/>
      <c r="B26" s="4"/>
      <c r="C26" s="111" t="s">
        <v>57</v>
      </c>
      <c r="D26" s="112"/>
      <c r="E26" s="112"/>
      <c r="F26" s="113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114"/>
      <c r="D27" s="115"/>
      <c r="E27" s="115"/>
      <c r="F27" s="116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15.75" customHeight="1">
      <c r="A29" s="4"/>
      <c r="B29" s="4"/>
      <c r="C29" s="51" t="s">
        <v>64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3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</sheetData>
  <sheetProtection password="CF75" sheet="1" objects="1" scenarios="1"/>
  <mergeCells count="16">
    <mergeCell ref="D11:F12"/>
    <mergeCell ref="E13:H14"/>
    <mergeCell ref="A1:E1"/>
    <mergeCell ref="D5:D6"/>
    <mergeCell ref="D3:E3"/>
    <mergeCell ref="E7:H8"/>
    <mergeCell ref="J12:M12"/>
    <mergeCell ref="J13:M13"/>
    <mergeCell ref="J14:M14"/>
    <mergeCell ref="J15:M15"/>
    <mergeCell ref="J23:M23"/>
    <mergeCell ref="J25:M25"/>
    <mergeCell ref="C26:F27"/>
    <mergeCell ref="J18:M18"/>
    <mergeCell ref="J19:M19"/>
    <mergeCell ref="J20:M22"/>
  </mergeCells>
  <hyperlinks>
    <hyperlink ref="C26" location="Cover!A1" display="HOME / COVE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1" sqref="F11"/>
    </sheetView>
  </sheetViews>
  <sheetFormatPr defaultColWidth="9.140625" defaultRowHeight="12.75"/>
  <cols>
    <col min="1" max="1" width="8.7109375" style="0" customWidth="1"/>
    <col min="3" max="3" width="9.57421875" style="0" customWidth="1"/>
    <col min="8" max="8" width="13.421875" style="0" customWidth="1"/>
    <col min="10" max="10" width="51.28125" style="0" customWidth="1"/>
  </cols>
  <sheetData>
    <row r="1" spans="1:11" ht="29.25" customHeight="1">
      <c r="A1" s="88" t="s">
        <v>11</v>
      </c>
      <c r="B1" s="88"/>
      <c r="C1" s="88"/>
      <c r="D1" s="88"/>
      <c r="E1" s="88"/>
      <c r="F1" s="3" t="s">
        <v>1</v>
      </c>
      <c r="G1" s="3" t="s">
        <v>2</v>
      </c>
      <c r="H1" s="3" t="s">
        <v>3</v>
      </c>
      <c r="I1" s="4"/>
      <c r="J1" s="4"/>
      <c r="K1" s="4"/>
    </row>
    <row r="2" spans="1:11" ht="13.5" customHeight="1">
      <c r="A2" s="4"/>
      <c r="B2" s="4"/>
      <c r="C2" s="4"/>
      <c r="D2" s="4"/>
      <c r="E2" s="4"/>
      <c r="F2" s="3"/>
      <c r="G2" s="3"/>
      <c r="H2" s="3" t="s">
        <v>9</v>
      </c>
      <c r="I2" s="4"/>
      <c r="J2" s="4"/>
      <c r="K2" s="4"/>
    </row>
    <row r="3" spans="1:11" ht="13.5" customHeight="1">
      <c r="A3" s="4"/>
      <c r="B3" s="4"/>
      <c r="C3" s="4"/>
      <c r="D3" s="4"/>
      <c r="E3" s="10">
        <v>0</v>
      </c>
      <c r="F3" s="13">
        <v>0</v>
      </c>
      <c r="G3" s="13">
        <v>0</v>
      </c>
      <c r="H3" s="3"/>
      <c r="I3" s="15" t="s">
        <v>14</v>
      </c>
      <c r="J3" s="4"/>
      <c r="K3" s="4"/>
    </row>
    <row r="4" spans="1:11" ht="12.75">
      <c r="A4" s="4"/>
      <c r="B4" s="5"/>
      <c r="C4" s="4"/>
      <c r="D4" s="4"/>
      <c r="E4" s="10">
        <v>4</v>
      </c>
      <c r="F4" s="14">
        <v>131</v>
      </c>
      <c r="G4" s="14">
        <v>1</v>
      </c>
      <c r="H4" s="14"/>
      <c r="I4" s="15" t="s">
        <v>15</v>
      </c>
      <c r="J4" s="4"/>
      <c r="K4" s="4"/>
    </row>
    <row r="5" spans="1:11" ht="12.75">
      <c r="A5" s="92" t="s">
        <v>10</v>
      </c>
      <c r="B5" s="92"/>
      <c r="C5" s="92"/>
      <c r="D5" s="4"/>
      <c r="E5" s="10">
        <v>10</v>
      </c>
      <c r="F5" s="14">
        <v>210</v>
      </c>
      <c r="G5" s="14">
        <v>3</v>
      </c>
      <c r="H5" s="14"/>
      <c r="I5" s="4"/>
      <c r="J5" s="4"/>
      <c r="K5" s="4"/>
    </row>
    <row r="6" spans="1:11" ht="12.75">
      <c r="A6" s="5"/>
      <c r="B6" s="123">
        <v>25</v>
      </c>
      <c r="C6" s="4"/>
      <c r="D6" s="4"/>
      <c r="E6" s="10">
        <v>25</v>
      </c>
      <c r="F6" s="14">
        <v>278</v>
      </c>
      <c r="G6" s="14">
        <v>4</v>
      </c>
      <c r="H6" s="5">
        <v>1</v>
      </c>
      <c r="I6" s="16" t="s">
        <v>16</v>
      </c>
      <c r="J6" s="4"/>
      <c r="K6" s="4"/>
    </row>
    <row r="7" spans="1:11" ht="12.75">
      <c r="A7" s="5"/>
      <c r="B7" s="123"/>
      <c r="C7" s="4"/>
      <c r="D7" s="4"/>
      <c r="E7" s="10">
        <v>35</v>
      </c>
      <c r="F7" s="14">
        <v>377</v>
      </c>
      <c r="G7" s="14">
        <v>6</v>
      </c>
      <c r="H7" s="5">
        <v>6</v>
      </c>
      <c r="I7" s="4"/>
      <c r="J7" s="4"/>
      <c r="K7" s="4"/>
    </row>
    <row r="8" spans="1:11" ht="12.75">
      <c r="A8" s="4"/>
      <c r="B8" s="4"/>
      <c r="C8" s="4"/>
      <c r="D8" s="4"/>
      <c r="E8" s="10">
        <v>45</v>
      </c>
      <c r="F8" s="14">
        <v>451</v>
      </c>
      <c r="G8" s="14">
        <v>8</v>
      </c>
      <c r="H8" s="5">
        <v>12</v>
      </c>
      <c r="I8" s="4"/>
      <c r="J8" s="4"/>
      <c r="K8" s="4"/>
    </row>
    <row r="9" spans="1:11" ht="12.75">
      <c r="A9" s="4"/>
      <c r="B9" s="4"/>
      <c r="C9" s="4"/>
      <c r="D9" s="4"/>
      <c r="E9" s="4"/>
      <c r="F9" s="9"/>
      <c r="G9" s="9"/>
      <c r="H9" s="9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0.25">
      <c r="A11" s="89" t="s">
        <v>4</v>
      </c>
      <c r="B11" s="89"/>
      <c r="C11" s="89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34" t="s">
        <v>5</v>
      </c>
      <c r="B13" s="124" t="s">
        <v>6</v>
      </c>
      <c r="C13" s="126">
        <f>IF(B6&lt;E4,F3,IF(B6&lt;E5,F4,IF(B6&lt;E6,F5,IF(B6&lt;E7,F6,IF(B6&lt;E8,F7,F8)))))</f>
        <v>278</v>
      </c>
      <c r="D13" s="4"/>
      <c r="E13" s="4"/>
      <c r="F13" s="4"/>
      <c r="G13" s="4"/>
      <c r="H13" s="4"/>
      <c r="I13" s="4"/>
      <c r="J13" s="4"/>
      <c r="K13" s="4"/>
    </row>
    <row r="14" spans="1:11" ht="14.25">
      <c r="A14" s="35"/>
      <c r="B14" s="125"/>
      <c r="C14" s="127"/>
      <c r="D14" s="4"/>
      <c r="E14" s="4"/>
      <c r="F14" s="4"/>
      <c r="G14" s="4"/>
      <c r="H14" s="4"/>
      <c r="I14" s="4"/>
      <c r="J14" s="4"/>
      <c r="K14" s="4"/>
    </row>
    <row r="15" spans="1:11" ht="14.25">
      <c r="A15" s="35"/>
      <c r="B15" s="35"/>
      <c r="C15" s="4"/>
      <c r="D15" s="4"/>
      <c r="E15" s="4"/>
      <c r="F15" s="4"/>
      <c r="G15" s="11" t="s">
        <v>12</v>
      </c>
      <c r="H15" s="4"/>
      <c r="I15" s="4"/>
      <c r="J15" s="4"/>
      <c r="K15" s="4"/>
    </row>
    <row r="16" spans="1:11" ht="15">
      <c r="A16" s="91" t="s">
        <v>2</v>
      </c>
      <c r="B16" s="91"/>
      <c r="C16" s="90">
        <f>IF(B6&lt;E4,G3,IF(B6&lt;E5,G4,IF(B6&lt;E6,G5,IF(B6&lt;E7,G6,IF(B6&lt;E8,G7,G8)))))</f>
        <v>4</v>
      </c>
      <c r="D16" s="4"/>
      <c r="E16" s="4"/>
      <c r="F16" s="4"/>
      <c r="G16" s="4"/>
      <c r="H16" s="4"/>
      <c r="I16" s="4"/>
      <c r="J16" s="4"/>
      <c r="K16" s="4"/>
    </row>
    <row r="17" spans="1:11" ht="15">
      <c r="A17" s="36"/>
      <c r="B17" s="35"/>
      <c r="C17" s="90"/>
      <c r="D17" s="4"/>
      <c r="E17" s="4"/>
      <c r="F17" s="4"/>
      <c r="G17" s="4"/>
      <c r="H17" s="4"/>
      <c r="I17" s="4"/>
      <c r="J17" s="4"/>
      <c r="K17" s="4"/>
    </row>
    <row r="18" spans="1:11" ht="14.25">
      <c r="A18" s="35"/>
      <c r="B18" s="35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91" t="s">
        <v>7</v>
      </c>
      <c r="B19" s="91"/>
      <c r="C19" s="47">
        <f>IF(B6&lt;E4,H3,IF(B6&lt;E5,H4,IF(B6&lt;E6,H5,IF(B6&lt;E7,H6,IF(B6&lt;E8,H7,H8)))))</f>
        <v>1</v>
      </c>
      <c r="D19" s="4"/>
      <c r="E19" s="4"/>
      <c r="F19" s="4"/>
      <c r="G19" s="4"/>
      <c r="H19" s="4"/>
      <c r="I19" s="4"/>
      <c r="J19" s="4"/>
      <c r="K19" s="4"/>
    </row>
    <row r="20" spans="1:11" ht="15">
      <c r="A20" s="37" t="s">
        <v>8</v>
      </c>
      <c r="B20" s="38"/>
      <c r="C20" s="47"/>
      <c r="D20" s="7" t="s">
        <v>9</v>
      </c>
      <c r="E20" s="4"/>
      <c r="F20" s="4"/>
      <c r="G20" s="4"/>
      <c r="H20" s="4"/>
      <c r="I20" s="4"/>
      <c r="J20" s="4"/>
      <c r="K20" s="4"/>
    </row>
    <row r="21" spans="1:1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83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7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sheetProtection password="CF75" sheet="1" objects="1" scenarios="1"/>
  <mergeCells count="10">
    <mergeCell ref="A19:B19"/>
    <mergeCell ref="C19:C20"/>
    <mergeCell ref="B6:B7"/>
    <mergeCell ref="B13:B14"/>
    <mergeCell ref="C13:C14"/>
    <mergeCell ref="A1:E1"/>
    <mergeCell ref="A11:C11"/>
    <mergeCell ref="C16:C17"/>
    <mergeCell ref="A16:B16"/>
    <mergeCell ref="A5:C5"/>
  </mergeCells>
  <dataValidations count="1">
    <dataValidation type="whole" allowBlank="1" showInputMessage="1" showErrorMessage="1" promptTitle="Excess Speed" prompt="Input the speed in excess of the speed limit in whole number values between 0 and 150." errorTitle="Invalid Entry" error="Input the speed in excess of the speed limit in whole number values between 0 and 150." sqref="B6:B7">
      <formula1>0</formula1>
      <formula2>150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6" sqref="D6"/>
    </sheetView>
  </sheetViews>
  <sheetFormatPr defaultColWidth="9.140625" defaultRowHeight="12.75"/>
  <cols>
    <col min="1" max="1" width="8.7109375" style="0" customWidth="1"/>
    <col min="3" max="3" width="9.57421875" style="0" customWidth="1"/>
    <col min="4" max="4" width="10.28125" style="0" customWidth="1"/>
    <col min="8" max="8" width="13.421875" style="0" customWidth="1"/>
    <col min="10" max="10" width="51.28125" style="0" customWidth="1"/>
  </cols>
  <sheetData>
    <row r="1" spans="1:11" ht="29.25" customHeight="1">
      <c r="A1" s="136" t="s">
        <v>11</v>
      </c>
      <c r="B1" s="136"/>
      <c r="C1" s="136"/>
      <c r="D1" s="136"/>
      <c r="E1" s="136"/>
      <c r="F1" s="23" t="s">
        <v>1</v>
      </c>
      <c r="G1" s="23" t="s">
        <v>2</v>
      </c>
      <c r="H1" s="23" t="s">
        <v>3</v>
      </c>
      <c r="I1" s="24"/>
      <c r="J1" s="24"/>
      <c r="K1" s="24"/>
    </row>
    <row r="2" spans="1:11" ht="13.5" customHeight="1">
      <c r="A2" s="24"/>
      <c r="B2" s="24"/>
      <c r="C2" s="24"/>
      <c r="D2" s="24"/>
      <c r="E2" s="24"/>
      <c r="F2" s="23"/>
      <c r="G2" s="23"/>
      <c r="H2" s="23" t="s">
        <v>9</v>
      </c>
      <c r="I2" s="24"/>
      <c r="J2" s="24"/>
      <c r="K2" s="24"/>
    </row>
    <row r="3" spans="1:11" ht="13.5" customHeight="1">
      <c r="A3" s="24"/>
      <c r="B3" s="24"/>
      <c r="C3" s="24"/>
      <c r="D3" s="24"/>
      <c r="E3" s="25">
        <v>0</v>
      </c>
      <c r="F3" s="26">
        <v>0</v>
      </c>
      <c r="G3" s="26">
        <v>0</v>
      </c>
      <c r="H3" s="23"/>
      <c r="I3" s="27" t="s">
        <v>14</v>
      </c>
      <c r="J3" s="24"/>
      <c r="K3" s="24"/>
    </row>
    <row r="4" spans="1:11" ht="12.75">
      <c r="A4" s="24"/>
      <c r="B4" s="28"/>
      <c r="C4" s="24"/>
      <c r="D4" s="24"/>
      <c r="E4" s="25">
        <v>4</v>
      </c>
      <c r="F4" s="29">
        <v>131</v>
      </c>
      <c r="G4" s="29">
        <v>1</v>
      </c>
      <c r="H4" s="29"/>
      <c r="I4" s="27" t="s">
        <v>15</v>
      </c>
      <c r="J4" s="24"/>
      <c r="K4" s="24"/>
    </row>
    <row r="5" spans="1:11" ht="12.75">
      <c r="A5" s="139" t="s">
        <v>10</v>
      </c>
      <c r="B5" s="139"/>
      <c r="C5" s="139"/>
      <c r="D5" s="24"/>
      <c r="E5" s="25">
        <v>10</v>
      </c>
      <c r="F5" s="29">
        <v>210</v>
      </c>
      <c r="G5" s="29">
        <v>3</v>
      </c>
      <c r="H5" s="29"/>
      <c r="I5" s="24"/>
      <c r="J5" s="24"/>
      <c r="K5" s="24"/>
    </row>
    <row r="6" spans="1:11" ht="12.75">
      <c r="A6" s="28"/>
      <c r="B6" s="129">
        <v>25</v>
      </c>
      <c r="C6" s="24"/>
      <c r="D6" s="24"/>
      <c r="E6" s="25">
        <v>25</v>
      </c>
      <c r="F6" s="29">
        <v>278</v>
      </c>
      <c r="G6" s="29">
        <v>4</v>
      </c>
      <c r="H6" s="28">
        <v>1</v>
      </c>
      <c r="I6" s="30" t="s">
        <v>16</v>
      </c>
      <c r="J6" s="24"/>
      <c r="K6" s="24"/>
    </row>
    <row r="7" spans="1:11" ht="12.75">
      <c r="A7" s="28"/>
      <c r="B7" s="129"/>
      <c r="C7" s="24"/>
      <c r="D7" s="24"/>
      <c r="E7" s="25">
        <v>35</v>
      </c>
      <c r="F7" s="29">
        <v>377</v>
      </c>
      <c r="G7" s="29">
        <v>6</v>
      </c>
      <c r="H7" s="28">
        <v>6</v>
      </c>
      <c r="I7" s="24"/>
      <c r="J7" s="24"/>
      <c r="K7" s="24"/>
    </row>
    <row r="8" spans="1:11" ht="12.75">
      <c r="A8" s="24"/>
      <c r="B8" s="24"/>
      <c r="C8" s="24"/>
      <c r="D8" s="24"/>
      <c r="E8" s="25">
        <v>45</v>
      </c>
      <c r="F8" s="29">
        <v>451</v>
      </c>
      <c r="G8" s="29">
        <v>8</v>
      </c>
      <c r="H8" s="28">
        <v>12</v>
      </c>
      <c r="I8" s="24"/>
      <c r="J8" s="24"/>
      <c r="K8" s="24"/>
    </row>
    <row r="9" spans="1:11" ht="12.75">
      <c r="A9" s="24"/>
      <c r="B9" s="24"/>
      <c r="C9" s="24"/>
      <c r="D9" s="24"/>
      <c r="E9" s="24"/>
      <c r="F9" s="31"/>
      <c r="G9" s="31"/>
      <c r="H9" s="31"/>
      <c r="I9" s="24"/>
      <c r="J9" s="24"/>
      <c r="K9" s="24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0.25">
      <c r="A11" s="137" t="s">
        <v>4</v>
      </c>
      <c r="B11" s="137"/>
      <c r="C11" s="137"/>
      <c r="D11" s="24"/>
      <c r="E11" s="24"/>
      <c r="F11" s="24"/>
      <c r="G11" s="24"/>
      <c r="H11" s="24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>
      <c r="A13" s="134" t="s">
        <v>5</v>
      </c>
      <c r="B13" s="130" t="s">
        <v>6</v>
      </c>
      <c r="C13" s="132">
        <f>IF(B6&lt;E4,F3,IF(B6&lt;E5,F4,IF(B6&lt;E6,F5,IF(B6&lt;E7,F6,IF(B6&lt;E8,F7,F8)))))</f>
        <v>278</v>
      </c>
      <c r="D13" s="24"/>
      <c r="E13" s="24" t="s">
        <v>32</v>
      </c>
      <c r="F13" s="24"/>
      <c r="G13" s="24"/>
      <c r="H13" s="24"/>
      <c r="I13" s="24"/>
      <c r="J13" s="24"/>
      <c r="K13" s="24"/>
    </row>
    <row r="14" spans="1:11" ht="12.75">
      <c r="A14" s="134"/>
      <c r="B14" s="131"/>
      <c r="C14" s="133"/>
      <c r="D14" s="24"/>
      <c r="E14" s="24"/>
      <c r="F14" s="24"/>
      <c r="G14" s="24"/>
      <c r="H14" s="24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93" t="s">
        <v>71</v>
      </c>
      <c r="H15" s="24"/>
      <c r="I15" s="24"/>
      <c r="J15" s="24"/>
      <c r="K15" s="24"/>
    </row>
    <row r="16" spans="1:11" ht="12.75">
      <c r="A16" s="134" t="s">
        <v>2</v>
      </c>
      <c r="B16" s="134"/>
      <c r="C16" s="138">
        <f>IF(B6&lt;E4,G3,IF(B6&lt;E5,G4,IF(B6&lt;E6,G5,IF(B6&lt;E7,G6,IF(B6&lt;E8,G7,G8)))))</f>
        <v>4</v>
      </c>
      <c r="D16" s="24"/>
      <c r="E16" s="24"/>
      <c r="F16" s="24"/>
      <c r="G16" s="24"/>
      <c r="H16" s="24"/>
      <c r="I16" s="24"/>
      <c r="J16" s="24"/>
      <c r="K16" s="24"/>
    </row>
    <row r="17" spans="1:11" ht="12.75">
      <c r="A17" s="134"/>
      <c r="B17" s="134"/>
      <c r="C17" s="138"/>
      <c r="D17" s="24"/>
      <c r="E17" s="24" t="s">
        <v>33</v>
      </c>
      <c r="F17" s="24"/>
      <c r="G17" s="24"/>
      <c r="H17" s="24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135" t="s">
        <v>72</v>
      </c>
      <c r="B19" s="135"/>
      <c r="C19" s="128">
        <f>IF(B6&lt;E4,H3,IF(B6&lt;E5,H4,IF(B6&lt;E6,H5,IF(B6&lt;E7,H6,IF(B6&lt;E8,H7,H8)))))</f>
        <v>1</v>
      </c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135"/>
      <c r="B20" s="135"/>
      <c r="C20" s="128"/>
      <c r="D20" s="94" t="s">
        <v>9</v>
      </c>
      <c r="E20" s="24" t="s">
        <v>34</v>
      </c>
      <c r="F20" s="24"/>
      <c r="G20" s="24"/>
      <c r="H20" s="24"/>
      <c r="I20" s="24"/>
      <c r="J20" s="24"/>
      <c r="K20" s="24"/>
    </row>
    <row r="21" spans="1:11" ht="17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8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78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sheetProtection password="CF75" sheet="1" objects="1" scenarios="1"/>
  <mergeCells count="11">
    <mergeCell ref="A13:A14"/>
    <mergeCell ref="A16:B17"/>
    <mergeCell ref="A19:B20"/>
    <mergeCell ref="A1:E1"/>
    <mergeCell ref="A11:C11"/>
    <mergeCell ref="C16:C17"/>
    <mergeCell ref="A5:C5"/>
    <mergeCell ref="C19:C20"/>
    <mergeCell ref="B6:B7"/>
    <mergeCell ref="B13:B14"/>
    <mergeCell ref="C13:C14"/>
  </mergeCells>
  <dataValidations count="1">
    <dataValidation type="whole" allowBlank="1" showInputMessage="1" showErrorMessage="1" promptTitle="Excess Speed" prompt="Please input the speed in excess of the speed limit in whole number values between 0 and 150." errorTitle="Invalid Entry" error="Input the speed in excess of the speed limit in whole number values between 0 and 150." sqref="B6:B7">
      <formula1>0</formula1>
      <formula2>150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6" sqref="D6"/>
    </sheetView>
  </sheetViews>
  <sheetFormatPr defaultColWidth="9.140625" defaultRowHeight="12.75"/>
  <cols>
    <col min="1" max="1" width="8.7109375" style="0" customWidth="1"/>
    <col min="3" max="3" width="9.57421875" style="0" customWidth="1"/>
    <col min="8" max="8" width="13.421875" style="0" customWidth="1"/>
    <col min="10" max="10" width="51.28125" style="0" customWidth="1"/>
  </cols>
  <sheetData>
    <row r="1" spans="1:11" ht="29.25" customHeight="1">
      <c r="A1" s="88" t="s">
        <v>11</v>
      </c>
      <c r="B1" s="88"/>
      <c r="C1" s="88"/>
      <c r="D1" s="88"/>
      <c r="E1" s="88"/>
      <c r="F1" s="3" t="s">
        <v>1</v>
      </c>
      <c r="G1" s="3" t="s">
        <v>2</v>
      </c>
      <c r="H1" s="3" t="s">
        <v>3</v>
      </c>
      <c r="I1" s="12"/>
      <c r="J1" s="4"/>
      <c r="K1" s="4"/>
    </row>
    <row r="2" spans="1:11" ht="13.5" customHeight="1">
      <c r="A2" s="4"/>
      <c r="B2" s="4"/>
      <c r="C2" s="4"/>
      <c r="D2" s="4"/>
      <c r="E2" s="11"/>
      <c r="F2" s="3"/>
      <c r="G2" s="3"/>
      <c r="H2" s="3" t="s">
        <v>9</v>
      </c>
      <c r="I2" s="12"/>
      <c r="J2" s="4"/>
      <c r="K2" s="4"/>
    </row>
    <row r="3" spans="1:11" ht="13.5" customHeight="1">
      <c r="A3" s="4"/>
      <c r="B3" s="4"/>
      <c r="C3" s="4"/>
      <c r="D3" s="4"/>
      <c r="E3" s="10">
        <v>0</v>
      </c>
      <c r="F3" s="13">
        <v>0</v>
      </c>
      <c r="G3" s="13">
        <v>0</v>
      </c>
      <c r="H3" s="3"/>
      <c r="I3" s="15" t="s">
        <v>14</v>
      </c>
      <c r="J3" s="4"/>
      <c r="K3" s="4"/>
    </row>
    <row r="4" spans="1:11" ht="12.75">
      <c r="A4" s="4"/>
      <c r="B4" s="5"/>
      <c r="C4" s="4"/>
      <c r="D4" s="4"/>
      <c r="E4" s="10">
        <v>4</v>
      </c>
      <c r="F4" s="14">
        <v>131</v>
      </c>
      <c r="G4" s="14">
        <v>1</v>
      </c>
      <c r="H4" s="14"/>
      <c r="I4" s="15" t="s">
        <v>15</v>
      </c>
      <c r="J4" s="4"/>
      <c r="K4" s="4"/>
    </row>
    <row r="5" spans="1:11" ht="12.75">
      <c r="A5" s="92" t="s">
        <v>10</v>
      </c>
      <c r="B5" s="92"/>
      <c r="C5" s="92"/>
      <c r="D5" s="4"/>
      <c r="E5" s="10">
        <v>10</v>
      </c>
      <c r="F5" s="14">
        <v>210</v>
      </c>
      <c r="G5" s="14">
        <v>3</v>
      </c>
      <c r="H5" s="14"/>
      <c r="I5" s="12"/>
      <c r="J5" s="4"/>
      <c r="K5" s="4"/>
    </row>
    <row r="6" spans="1:11" ht="12.75">
      <c r="A6" s="5"/>
      <c r="B6" s="123">
        <v>0</v>
      </c>
      <c r="C6" s="4"/>
      <c r="D6" s="4"/>
      <c r="E6" s="10">
        <v>25</v>
      </c>
      <c r="F6" s="14">
        <v>278</v>
      </c>
      <c r="G6" s="14">
        <v>4</v>
      </c>
      <c r="H6" s="5">
        <v>1</v>
      </c>
      <c r="I6" s="16" t="s">
        <v>16</v>
      </c>
      <c r="J6" s="4"/>
      <c r="K6" s="4"/>
    </row>
    <row r="7" spans="1:11" ht="12.75">
      <c r="A7" s="5"/>
      <c r="B7" s="123"/>
      <c r="C7" s="4"/>
      <c r="D7" s="4"/>
      <c r="E7" s="10">
        <v>35</v>
      </c>
      <c r="F7" s="14">
        <v>377</v>
      </c>
      <c r="G7" s="14">
        <v>6</v>
      </c>
      <c r="H7" s="5">
        <v>6</v>
      </c>
      <c r="I7" s="12"/>
      <c r="J7" s="4"/>
      <c r="K7" s="4"/>
    </row>
    <row r="8" spans="1:11" ht="12.75">
      <c r="A8" s="4"/>
      <c r="B8" s="4"/>
      <c r="C8" s="4"/>
      <c r="D8" s="4"/>
      <c r="E8" s="10">
        <v>45</v>
      </c>
      <c r="F8" s="14">
        <v>451</v>
      </c>
      <c r="G8" s="14">
        <v>8</v>
      </c>
      <c r="H8" s="5">
        <v>12</v>
      </c>
      <c r="I8" s="12"/>
      <c r="J8" s="4"/>
      <c r="K8" s="4"/>
    </row>
    <row r="9" spans="1:11" ht="12.75">
      <c r="A9" s="4"/>
      <c r="B9" s="4"/>
      <c r="C9" s="4"/>
      <c r="D9" s="4"/>
      <c r="E9" s="4"/>
      <c r="F9" s="12"/>
      <c r="G9" s="12"/>
      <c r="H9" s="12"/>
      <c r="I9" s="12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0.25">
      <c r="A11" s="89" t="s">
        <v>4</v>
      </c>
      <c r="B11" s="89"/>
      <c r="C11" s="89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6" t="s">
        <v>5</v>
      </c>
      <c r="B13" s="141" t="s">
        <v>6</v>
      </c>
      <c r="C13" s="126">
        <f>VLOOKUP(B6,E3:H8,2)</f>
        <v>0</v>
      </c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142"/>
      <c r="C14" s="127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11" t="s">
        <v>13</v>
      </c>
      <c r="H15" s="4"/>
      <c r="I15" s="4"/>
      <c r="J15" s="4"/>
      <c r="K15" s="4"/>
    </row>
    <row r="16" spans="1:11" ht="12.75">
      <c r="A16" s="140" t="s">
        <v>2</v>
      </c>
      <c r="B16" s="140"/>
      <c r="C16" s="90">
        <f>VLOOKUP(B6,E3:H8,3)</f>
        <v>0</v>
      </c>
      <c r="D16" s="4"/>
      <c r="E16" s="4"/>
      <c r="F16" s="4"/>
      <c r="G16" s="4"/>
      <c r="H16" s="4"/>
      <c r="I16" s="4"/>
      <c r="J16" s="4"/>
      <c r="K16" s="4"/>
    </row>
    <row r="17" spans="1:11" ht="12.75">
      <c r="A17" s="5"/>
      <c r="B17" s="4"/>
      <c r="C17" s="90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140" t="s">
        <v>7</v>
      </c>
      <c r="B19" s="140"/>
      <c r="C19" s="47">
        <f>VLOOKUP(B6,E3:H8,4)</f>
        <v>0</v>
      </c>
      <c r="D19" s="4"/>
      <c r="E19" s="4"/>
      <c r="F19" s="4"/>
      <c r="G19" s="4"/>
      <c r="H19" s="4"/>
      <c r="I19" s="4"/>
      <c r="J19" s="4"/>
      <c r="K19" s="4"/>
    </row>
    <row r="20" spans="1:11" ht="12.75">
      <c r="A20" s="7" t="s">
        <v>8</v>
      </c>
      <c r="B20" s="8"/>
      <c r="C20" s="47"/>
      <c r="D20" s="7" t="s">
        <v>9</v>
      </c>
      <c r="E20" s="4"/>
      <c r="F20" s="4"/>
      <c r="G20" s="4"/>
      <c r="H20" s="4"/>
      <c r="I20" s="4"/>
      <c r="J20" s="4"/>
      <c r="K20" s="4"/>
    </row>
    <row r="21" spans="1:11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83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7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sheetProtection password="CF75" sheet="1" objects="1" scenarios="1"/>
  <mergeCells count="10">
    <mergeCell ref="A1:E1"/>
    <mergeCell ref="A11:C11"/>
    <mergeCell ref="C16:C17"/>
    <mergeCell ref="A16:B16"/>
    <mergeCell ref="A5:C5"/>
    <mergeCell ref="A19:B19"/>
    <mergeCell ref="C19:C20"/>
    <mergeCell ref="B6:B7"/>
    <mergeCell ref="B13:B14"/>
    <mergeCell ref="C13:C14"/>
  </mergeCells>
  <dataValidations count="1">
    <dataValidation type="whole" allowBlank="1" showInputMessage="1" showErrorMessage="1" promptTitle="Excess Speed" prompt="Please input the speed in excess of the speed limit in whole number values between 0 and 150." errorTitle="Invalid entry" error="Input the speed in excess of the speed limit in whole number values between 0 and 150." sqref="B6:B7">
      <formula1>0</formula1>
      <formula2>150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22" sqref="I22"/>
    </sheetView>
  </sheetViews>
  <sheetFormatPr defaultColWidth="9.140625" defaultRowHeight="12.75"/>
  <cols>
    <col min="1" max="1" width="8.7109375" style="0" customWidth="1"/>
    <col min="3" max="3" width="9.57421875" style="0" customWidth="1"/>
    <col min="8" max="8" width="13.421875" style="0" customWidth="1"/>
    <col min="10" max="10" width="51.28125" style="0" customWidth="1"/>
  </cols>
  <sheetData>
    <row r="1" spans="1:11" ht="29.25" customHeight="1">
      <c r="A1" s="136" t="s">
        <v>11</v>
      </c>
      <c r="B1" s="136"/>
      <c r="C1" s="136"/>
      <c r="D1" s="136"/>
      <c r="E1" s="136"/>
      <c r="F1" s="23" t="s">
        <v>1</v>
      </c>
      <c r="G1" s="23" t="s">
        <v>2</v>
      </c>
      <c r="H1" s="23" t="s">
        <v>3</v>
      </c>
      <c r="I1" s="33"/>
      <c r="J1" s="24"/>
      <c r="K1" s="24"/>
    </row>
    <row r="2" spans="1:11" ht="13.5" customHeight="1">
      <c r="A2" s="24"/>
      <c r="B2" s="24"/>
      <c r="C2" s="24"/>
      <c r="D2" s="24"/>
      <c r="E2" s="32"/>
      <c r="F2" s="23"/>
      <c r="G2" s="23"/>
      <c r="H2" s="23" t="s">
        <v>9</v>
      </c>
      <c r="I2" s="33"/>
      <c r="J2" s="24"/>
      <c r="K2" s="24"/>
    </row>
    <row r="3" spans="1:11" ht="13.5" customHeight="1">
      <c r="A3" s="24"/>
      <c r="B3" s="24"/>
      <c r="C3" s="24"/>
      <c r="D3" s="24"/>
      <c r="E3" s="25">
        <v>0</v>
      </c>
      <c r="F3" s="26">
        <v>0</v>
      </c>
      <c r="G3" s="26">
        <v>0</v>
      </c>
      <c r="H3" s="23"/>
      <c r="I3" s="27" t="s">
        <v>14</v>
      </c>
      <c r="J3" s="24"/>
      <c r="K3" s="24"/>
    </row>
    <row r="4" spans="1:11" ht="12.75">
      <c r="A4" s="24"/>
      <c r="B4" s="28"/>
      <c r="C4" s="24"/>
      <c r="D4" s="24"/>
      <c r="E4" s="25">
        <v>4</v>
      </c>
      <c r="F4" s="29">
        <v>131</v>
      </c>
      <c r="G4" s="29">
        <v>1</v>
      </c>
      <c r="H4" s="29"/>
      <c r="I4" s="27" t="s">
        <v>15</v>
      </c>
      <c r="J4" s="24"/>
      <c r="K4" s="24"/>
    </row>
    <row r="5" spans="1:11" ht="12.75">
      <c r="A5" s="139" t="s">
        <v>10</v>
      </c>
      <c r="B5" s="139"/>
      <c r="C5" s="139"/>
      <c r="D5" s="24"/>
      <c r="E5" s="25">
        <v>10</v>
      </c>
      <c r="F5" s="29">
        <v>210</v>
      </c>
      <c r="G5" s="29">
        <v>3</v>
      </c>
      <c r="H5" s="29"/>
      <c r="I5" s="33"/>
      <c r="J5" s="24"/>
      <c r="K5" s="24"/>
    </row>
    <row r="6" spans="1:11" ht="12.75">
      <c r="A6" s="28"/>
      <c r="B6" s="129">
        <v>0</v>
      </c>
      <c r="C6" s="24"/>
      <c r="D6" s="24"/>
      <c r="E6" s="25">
        <v>25</v>
      </c>
      <c r="F6" s="29">
        <v>278</v>
      </c>
      <c r="G6" s="29">
        <v>4</v>
      </c>
      <c r="H6" s="28">
        <v>1</v>
      </c>
      <c r="I6" s="30" t="s">
        <v>16</v>
      </c>
      <c r="J6" s="24"/>
      <c r="K6" s="24"/>
    </row>
    <row r="7" spans="1:11" ht="12.75">
      <c r="A7" s="28"/>
      <c r="B7" s="129"/>
      <c r="C7" s="24"/>
      <c r="D7" s="24"/>
      <c r="E7" s="25">
        <v>35</v>
      </c>
      <c r="F7" s="29">
        <v>377</v>
      </c>
      <c r="G7" s="29">
        <v>6</v>
      </c>
      <c r="H7" s="28">
        <v>6</v>
      </c>
      <c r="I7" s="33"/>
      <c r="J7" s="24"/>
      <c r="K7" s="24"/>
    </row>
    <row r="8" spans="1:11" ht="12.75">
      <c r="A8" s="24"/>
      <c r="B8" s="24"/>
      <c r="C8" s="24"/>
      <c r="D8" s="24"/>
      <c r="E8" s="25">
        <v>45</v>
      </c>
      <c r="F8" s="29">
        <v>451</v>
      </c>
      <c r="G8" s="29">
        <v>8</v>
      </c>
      <c r="H8" s="28">
        <v>12</v>
      </c>
      <c r="I8" s="33"/>
      <c r="J8" s="24"/>
      <c r="K8" s="24"/>
    </row>
    <row r="9" spans="1:11" ht="12.75">
      <c r="A9" s="24"/>
      <c r="B9" s="24"/>
      <c r="C9" s="24"/>
      <c r="D9" s="24"/>
      <c r="E9" s="24"/>
      <c r="F9" s="33"/>
      <c r="G9" s="33"/>
      <c r="H9" s="33"/>
      <c r="I9" s="33"/>
      <c r="J9" s="24"/>
      <c r="K9" s="24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0.25">
      <c r="A11" s="137" t="s">
        <v>4</v>
      </c>
      <c r="B11" s="137"/>
      <c r="C11" s="137"/>
      <c r="D11" s="24"/>
      <c r="E11" s="24"/>
      <c r="F11" s="24"/>
      <c r="G11" s="24"/>
      <c r="H11" s="29" t="s">
        <v>73</v>
      </c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2.75">
      <c r="A13" s="134" t="s">
        <v>5</v>
      </c>
      <c r="B13" s="130" t="s">
        <v>6</v>
      </c>
      <c r="C13" s="132">
        <f>VLOOKUP(B6,E3:H8,2)</f>
        <v>0</v>
      </c>
      <c r="D13" s="24"/>
      <c r="E13" s="24"/>
      <c r="F13" s="24"/>
      <c r="G13" s="24"/>
      <c r="H13" s="24"/>
      <c r="I13" s="24"/>
      <c r="J13" s="24"/>
      <c r="K13" s="24"/>
    </row>
    <row r="14" spans="1:11" ht="12.75">
      <c r="A14" s="134"/>
      <c r="B14" s="131"/>
      <c r="C14" s="133"/>
      <c r="D14" s="24"/>
      <c r="E14" s="24" t="s">
        <v>29</v>
      </c>
      <c r="F14" s="24"/>
      <c r="G14" s="24"/>
      <c r="H14" s="24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>
      <c r="A16" s="134" t="s">
        <v>2</v>
      </c>
      <c r="B16" s="134"/>
      <c r="C16" s="138">
        <f>VLOOKUP(B6,E3:H8,3)</f>
        <v>0</v>
      </c>
      <c r="D16" s="24"/>
      <c r="E16" s="24"/>
      <c r="F16" s="24"/>
      <c r="G16" s="24"/>
      <c r="H16" s="24"/>
      <c r="I16" s="24"/>
      <c r="J16" s="24"/>
      <c r="K16" s="24"/>
    </row>
    <row r="17" spans="1:11" ht="12.75">
      <c r="A17" s="134"/>
      <c r="B17" s="134"/>
      <c r="C17" s="138"/>
      <c r="D17" s="24"/>
      <c r="E17" s="24" t="s">
        <v>30</v>
      </c>
      <c r="F17" s="24"/>
      <c r="G17" s="24"/>
      <c r="H17" s="24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135" t="s">
        <v>72</v>
      </c>
      <c r="B19" s="135"/>
      <c r="C19" s="128">
        <f>VLOOKUP(B6,E3:H8,4)</f>
        <v>0</v>
      </c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135"/>
      <c r="B20" s="135"/>
      <c r="C20" s="128"/>
      <c r="D20" s="94" t="s">
        <v>9</v>
      </c>
      <c r="E20" s="24" t="s">
        <v>31</v>
      </c>
      <c r="F20" s="24"/>
      <c r="G20" s="24"/>
      <c r="H20" s="24"/>
      <c r="I20" s="24"/>
      <c r="J20" s="24"/>
      <c r="K20" s="24"/>
    </row>
    <row r="21" spans="1:11" ht="17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8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78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</sheetData>
  <sheetProtection password="CF75" sheet="1" objects="1" scenarios="1"/>
  <mergeCells count="11">
    <mergeCell ref="C19:C20"/>
    <mergeCell ref="B6:B7"/>
    <mergeCell ref="B13:B14"/>
    <mergeCell ref="C13:C14"/>
    <mergeCell ref="A19:B20"/>
    <mergeCell ref="A1:E1"/>
    <mergeCell ref="A11:C11"/>
    <mergeCell ref="C16:C17"/>
    <mergeCell ref="A5:C5"/>
    <mergeCell ref="A13:A14"/>
    <mergeCell ref="A16:B17"/>
  </mergeCells>
  <dataValidations count="1">
    <dataValidation type="whole" allowBlank="1" showInputMessage="1" showErrorMessage="1" promptTitle="Excess Speed" prompt="Please iput the speed in excess of the speed limit in whole number values between 0 and 150." errorTitle="Invalid Entry" error="Input the speed in excess of the speed limit in whole number values between 0 and 150." sqref="B6:B7">
      <formula1>0</formula1>
      <formula2>150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2:K23"/>
  <sheetViews>
    <sheetView workbookViewId="0" topLeftCell="A1">
      <selection activeCell="AB25" sqref="AB25"/>
    </sheetView>
  </sheetViews>
  <sheetFormatPr defaultColWidth="9.140625" defaultRowHeight="12.75"/>
  <cols>
    <col min="8" max="8" width="11.57421875" style="0" customWidth="1"/>
  </cols>
  <sheetData>
    <row r="2" spans="6:8" ht="25.5">
      <c r="F2" s="1" t="s">
        <v>17</v>
      </c>
      <c r="G2" s="1" t="s">
        <v>18</v>
      </c>
      <c r="H2" s="1" t="s">
        <v>19</v>
      </c>
    </row>
    <row r="3" spans="6:8" ht="12.75">
      <c r="F3" s="22" t="s">
        <v>28</v>
      </c>
      <c r="G3" s="2" t="s">
        <v>9</v>
      </c>
      <c r="H3" s="2" t="s">
        <v>9</v>
      </c>
    </row>
    <row r="4" spans="6:10" ht="12.75">
      <c r="F4">
        <v>0</v>
      </c>
      <c r="G4">
        <v>0</v>
      </c>
      <c r="H4">
        <v>0</v>
      </c>
      <c r="J4" s="18" t="s">
        <v>20</v>
      </c>
    </row>
    <row r="5" spans="6:8" ht="12.75">
      <c r="F5">
        <v>0.07</v>
      </c>
      <c r="G5">
        <v>6</v>
      </c>
      <c r="H5">
        <v>12</v>
      </c>
    </row>
    <row r="6" spans="6:8" ht="12.75">
      <c r="F6">
        <v>0.08</v>
      </c>
      <c r="G6">
        <v>6</v>
      </c>
      <c r="H6">
        <v>14</v>
      </c>
    </row>
    <row r="7" spans="6:8" ht="12.75">
      <c r="F7">
        <v>0.09</v>
      </c>
      <c r="G7">
        <v>6</v>
      </c>
      <c r="H7">
        <v>16</v>
      </c>
    </row>
    <row r="8" spans="6:8" ht="12.75">
      <c r="F8">
        <v>0.1</v>
      </c>
      <c r="G8">
        <v>10</v>
      </c>
      <c r="H8">
        <v>18</v>
      </c>
    </row>
    <row r="9" spans="6:8" ht="12.75">
      <c r="F9">
        <v>0.11</v>
      </c>
      <c r="G9">
        <v>11</v>
      </c>
      <c r="H9">
        <v>20</v>
      </c>
    </row>
    <row r="10" spans="6:8" ht="12.75">
      <c r="F10">
        <v>0.12</v>
      </c>
      <c r="G10">
        <v>12</v>
      </c>
      <c r="H10">
        <v>22</v>
      </c>
    </row>
    <row r="11" spans="6:8" ht="12.75">
      <c r="F11">
        <v>0.13</v>
      </c>
      <c r="G11">
        <v>13</v>
      </c>
      <c r="H11">
        <v>24</v>
      </c>
    </row>
    <row r="12" spans="6:11" ht="12.75">
      <c r="F12">
        <v>0.14</v>
      </c>
      <c r="G12">
        <v>14</v>
      </c>
      <c r="H12">
        <v>26</v>
      </c>
      <c r="K12" s="19" t="s">
        <v>21</v>
      </c>
    </row>
    <row r="13" spans="6:11" ht="12.75">
      <c r="F13">
        <v>0.15</v>
      </c>
      <c r="G13">
        <v>15</v>
      </c>
      <c r="H13">
        <v>28</v>
      </c>
      <c r="K13" s="20" t="s">
        <v>22</v>
      </c>
    </row>
    <row r="14" spans="6:11" ht="12.75">
      <c r="F14">
        <v>0.16</v>
      </c>
      <c r="G14">
        <v>16</v>
      </c>
      <c r="H14">
        <v>30</v>
      </c>
      <c r="K14" s="17"/>
    </row>
    <row r="15" spans="6:11" ht="12.75">
      <c r="F15">
        <v>0.17</v>
      </c>
      <c r="G15">
        <v>17</v>
      </c>
      <c r="H15">
        <v>32</v>
      </c>
      <c r="K15" s="20" t="s">
        <v>23</v>
      </c>
    </row>
    <row r="16" spans="6:11" ht="12.75">
      <c r="F16">
        <v>0.18</v>
      </c>
      <c r="G16">
        <v>18</v>
      </c>
      <c r="H16">
        <v>34</v>
      </c>
      <c r="K16" s="17"/>
    </row>
    <row r="17" spans="6:11" ht="12.75">
      <c r="F17">
        <v>0.19</v>
      </c>
      <c r="G17">
        <v>19</v>
      </c>
      <c r="H17">
        <v>36</v>
      </c>
      <c r="K17" s="20" t="s">
        <v>24</v>
      </c>
    </row>
    <row r="18" spans="6:11" ht="12.75">
      <c r="F18">
        <v>0.2</v>
      </c>
      <c r="G18">
        <v>20</v>
      </c>
      <c r="H18">
        <v>38</v>
      </c>
      <c r="K18" s="17"/>
    </row>
    <row r="19" spans="6:11" ht="12.75">
      <c r="F19">
        <v>0.21</v>
      </c>
      <c r="G19">
        <v>21</v>
      </c>
      <c r="H19">
        <v>40</v>
      </c>
      <c r="K19" s="17" t="s">
        <v>25</v>
      </c>
    </row>
    <row r="20" spans="6:11" ht="12.75">
      <c r="F20">
        <v>0.22</v>
      </c>
      <c r="G20">
        <v>22</v>
      </c>
      <c r="H20">
        <v>42</v>
      </c>
      <c r="K20" s="17"/>
    </row>
    <row r="21" spans="6:11" ht="12.75">
      <c r="F21">
        <v>0.23</v>
      </c>
      <c r="G21">
        <v>23</v>
      </c>
      <c r="H21">
        <v>44</v>
      </c>
      <c r="K21" s="21" t="s">
        <v>26</v>
      </c>
    </row>
    <row r="22" spans="6:11" ht="12.75">
      <c r="F22">
        <v>0.24</v>
      </c>
      <c r="G22">
        <v>24</v>
      </c>
      <c r="H22">
        <v>46</v>
      </c>
      <c r="K22" s="17"/>
    </row>
    <row r="23" ht="12.75">
      <c r="K23" s="17" t="s">
        <v>27</v>
      </c>
    </row>
  </sheetData>
  <hyperlinks>
    <hyperlink ref="K21" r:id="rId1" display="http://www.legalaid.vic.gov.au/main1.cfm?categoryid=5&amp;topicid=218&amp;infopageid=46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K30" sqref="K30"/>
    </sheetView>
  </sheetViews>
  <sheetFormatPr defaultColWidth="9.140625" defaultRowHeight="12.75"/>
  <sheetData>
    <row r="1" ht="12.75">
      <c r="A1" t="s">
        <v>0</v>
      </c>
    </row>
    <row r="2" spans="8:9" ht="12.75">
      <c r="H2">
        <v>50</v>
      </c>
      <c r="I2">
        <v>35</v>
      </c>
    </row>
    <row r="3" spans="8:9" ht="12.75">
      <c r="H3">
        <v>55</v>
      </c>
      <c r="I3">
        <v>42</v>
      </c>
    </row>
    <row r="4" spans="8:9" ht="12.75">
      <c r="H4">
        <v>60</v>
      </c>
      <c r="I4">
        <v>45</v>
      </c>
    </row>
    <row r="5" ht="12.75">
      <c r="H5">
        <v>65</v>
      </c>
    </row>
    <row r="6" spans="8:9" ht="12.75">
      <c r="H6">
        <v>70</v>
      </c>
      <c r="I6">
        <v>55</v>
      </c>
    </row>
    <row r="7" spans="8:9" ht="12.75">
      <c r="H7">
        <v>75</v>
      </c>
      <c r="I7">
        <v>63</v>
      </c>
    </row>
    <row r="8" spans="8:9" ht="12.75">
      <c r="H8">
        <v>80</v>
      </c>
      <c r="I8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Geoff Moss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Moss</dc:creator>
  <cp:keywords/>
  <dc:description/>
  <cp:lastModifiedBy>User</cp:lastModifiedBy>
  <dcterms:created xsi:type="dcterms:W3CDTF">2006-08-10T22:50:38Z</dcterms:created>
  <dcterms:modified xsi:type="dcterms:W3CDTF">2010-07-12T05:49:50Z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