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ata input" sheetId="1" r:id="rId1"/>
    <sheet name="cal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<sst xmlns="http://schemas.openxmlformats.org/spreadsheetml/2006/main" count="22" uniqueCount="22">
  <si>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Two connected balloons, edit the P-V graph by changing the breakpoints below and see how the air distributes over time</t>
  </si>
  <si>
    <t>Tony Forster Aug 2008</t>
  </si>
  <si>
    <t>Enter P-V graph breakpoints here</t>
  </si>
  <si>
    <t>a1</t>
  </si>
  <si>
    <t>a2</t>
  </si>
  <si>
    <t>a3</t>
  </si>
  <si>
    <t>a4</t>
  </si>
  <si>
    <t>a5</t>
  </si>
  <si>
    <t>a6</t>
  </si>
  <si>
    <t>Enter balloon a starting inflation</t>
  </si>
  <si>
    <t>V0</t>
  </si>
  <si>
    <t>Airflow rate at delta P=1</t>
  </si>
  <si>
    <t>Challenges</t>
  </si>
  <si>
    <t>Find stable and unstable states</t>
  </si>
  <si>
    <t>Prevent the volume going negative</t>
  </si>
  <si>
    <t>Change the airflow rate and see if you get convergent/divergent behaviour</t>
  </si>
  <si>
    <t>What does it mean?</t>
  </si>
  <si>
    <t>Volumea</t>
  </si>
  <si>
    <t>Pressurea</t>
  </si>
  <si>
    <t>Pressureb</t>
  </si>
  <si>
    <t>t</t>
  </si>
  <si>
    <t>Volume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</si>
</sst>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b/>
      <sz val="10"/>
      <name val="Arial"/>
      <family val="2"/>
    </font>
    <font>
      <sz val="5.1"/>
      <name val="Arial"/>
      <family val="5"/>
    </font>
    <font>
      <sz val="6"/>
      <name val="Arial"/>
      <family val="5"/>
    </font>
    <font>
      <sz val="7.7"/>
      <name val="Arial"/>
      <family val="5"/>
    </font>
    <font>
      <sz val="11.1"/>
      <name val="Arial"/>
      <family val="5"/>
    </font>
    <font>
      <sz val="6.5"/>
      <name val="Arial"/>
      <family val="5"/>
    </font>
    <font>
      <sz val="7.6"/>
      <name val="Arial"/>
      <family val="5"/>
    </font>
    <font>
      <sz val="14.2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latin typeface="Arial"/>
                <a:ea typeface="Arial"/>
                <a:cs typeface="Arial"/>
              </a:rPr>
              <a:t>Pressure vs. volume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calcs!$B$1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calcs!$A$2:$A$52</c:f>
              <c:numCache/>
            </c:numRef>
          </c:xVal>
          <c:yVal>
            <c:numRef>
              <c:f>calcs!$B$2:$B$52</c:f>
              <c:numCache/>
            </c:numRef>
          </c:yVal>
          <c:smooth val="1"/>
        </c:ser>
        <c:ser>
          <c:idx val="1"/>
          <c:order val="1"/>
          <c:tx>
            <c:strRef>
              <c:f>calcs!$C$1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calcs!$A$2:$A$52</c:f>
              <c:numCache/>
            </c:numRef>
          </c:xVal>
          <c:yVal>
            <c:numRef>
              <c:f>calcs!$C$2:$C$52</c:f>
              <c:numCache/>
            </c:numRef>
          </c:yVal>
          <c:smooth val="1"/>
        </c:ser>
        <c:axId val="3808327"/>
        <c:axId val="9572416"/>
      </c:scatterChart>
      <c:valAx>
        <c:axId val="3808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0" b="0" i="0" u="none" baseline="0">
                    <a:latin typeface="Arial"/>
                    <a:ea typeface="Arial"/>
                    <a:cs typeface="Arial"/>
                  </a:rPr>
                  <a:t>Volume 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572416"/>
        <c:crosses val="autoZero"/>
        <c:crossBetween val="midCat"/>
        <c:dispUnits/>
      </c:valAx>
      <c:valAx>
        <c:axId val="9572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0832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0" b="0" i="0" u="none" baseline="0">
                <a:latin typeface="Arial"/>
                <a:ea typeface="Arial"/>
                <a:cs typeface="Arial"/>
              </a:rPr>
              <a:t>Volume A vs. time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calcs!$F$1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calcs!$E$2:$E$52</c:f>
              <c:numCache/>
            </c:numRef>
          </c:xVal>
          <c:yVal>
            <c:numRef>
              <c:f>calcs!$F$2:$F$52</c:f>
              <c:numCache/>
            </c:numRef>
          </c:yVal>
          <c:smooth val="0"/>
        </c:ser>
        <c:axId val="27697729"/>
        <c:axId val="8668298"/>
      </c:scatterChart>
      <c:valAx>
        <c:axId val="2769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68298"/>
        <c:crosses val="autoZero"/>
        <c:crossBetween val="midCat"/>
        <c:dispUnits/>
      </c:valAx>
      <c:valAx>
        <c:axId val="866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>
                <a:latin typeface="Arial"/>
                <a:ea typeface="Arial"/>
                <a:cs typeface="Arial"/>
              </a:defRPr>
            </a:pPr>
          </a:p>
        </c:txPr>
        <c:crossAx val="2769772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4</xdr:col>
      <xdr:colOff>752475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71525" y="24003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10</xdr:row>
      <xdr:rowOff>152400</xdr:rowOff>
    </xdr:from>
    <xdr:to>
      <xdr:col>12</xdr:col>
      <xdr:colOff>742950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4629150" y="1771650"/>
        <a:ext cx="5372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4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t="s">
        <v>3</v>
      </c>
      <c r="B4" s="2">
        <v>1</v>
      </c>
    </row>
    <row r="5" spans="1:2" ht="12.75">
      <c r="A5" t="s">
        <v>4</v>
      </c>
      <c r="B5" s="2">
        <v>0.6000000000000001</v>
      </c>
    </row>
    <row r="6" spans="1:2" ht="12.75">
      <c r="A6" t="s">
        <v>5</v>
      </c>
      <c r="B6" s="2">
        <v>0</v>
      </c>
    </row>
    <row r="7" spans="1:2" ht="12.75">
      <c r="A7" t="s">
        <v>6</v>
      </c>
      <c r="B7" s="2">
        <v>0.4</v>
      </c>
    </row>
    <row r="8" spans="1:2" ht="12.75">
      <c r="A8" t="s">
        <v>7</v>
      </c>
      <c r="B8" s="2">
        <v>0.6000000000000001</v>
      </c>
    </row>
    <row r="9" spans="1:2" ht="12.75">
      <c r="A9" t="s">
        <v>8</v>
      </c>
      <c r="B9" s="2">
        <v>0.9</v>
      </c>
    </row>
    <row r="10" ht="12.75">
      <c r="A10" t="s">
        <v>9</v>
      </c>
    </row>
    <row r="11" spans="1:2" ht="12.75">
      <c r="A11" t="s">
        <v>10</v>
      </c>
      <c r="B11" s="2">
        <v>0.85</v>
      </c>
    </row>
    <row r="12" ht="12.75">
      <c r="A12" t="s">
        <v>11</v>
      </c>
    </row>
    <row r="13" ht="12.75">
      <c r="B13" s="2">
        <v>0.1</v>
      </c>
    </row>
    <row r="30" ht="12.75">
      <c r="A30" s="1" t="s">
        <v>12</v>
      </c>
    </row>
    <row r="31" ht="12.75">
      <c r="A31" s="3" t="s">
        <v>13</v>
      </c>
    </row>
    <row r="32" ht="12.75">
      <c r="A32" t="s">
        <v>14</v>
      </c>
    </row>
    <row r="33" ht="12.75">
      <c r="A33" t="s">
        <v>15</v>
      </c>
    </row>
    <row r="34" ht="12.75">
      <c r="A34" t="s">
        <v>16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52" sqref="F52"/>
    </sheetView>
  </sheetViews>
  <sheetFormatPr defaultColWidth="12.57421875" defaultRowHeight="12.75"/>
  <cols>
    <col min="1" max="16384" width="11.57421875" style="0" customWidth="1"/>
  </cols>
  <sheetData>
    <row r="1" spans="1:6" ht="12.75">
      <c r="A1" s="3" t="s">
        <v>17</v>
      </c>
      <c r="B1" s="3" t="s">
        <v>18</v>
      </c>
      <c r="C1" s="3" t="s">
        <v>19</v>
      </c>
      <c r="E1" t="s">
        <v>20</v>
      </c>
      <c r="F1" t="s">
        <v>21</v>
      </c>
    </row>
    <row r="2" spans="1:6" ht="12.75">
      <c r="A2">
        <v>0</v>
      </c>
      <c r="B2" s="4">
        <f>'data input'!B$4+('data input'!B$5-'data input'!B$4)*(A2-A$2)/(A$12-A$2)</f>
        <v>1</v>
      </c>
      <c r="C2" s="5">
        <f>B52</f>
        <v>0.9</v>
      </c>
      <c r="E2">
        <v>0</v>
      </c>
      <c r="F2" s="5">
        <f>'data input'!B11</f>
        <v>0.85</v>
      </c>
    </row>
    <row r="3" spans="1:6" ht="12.75">
      <c r="A3">
        <v>0.02</v>
      </c>
      <c r="B3" s="4">
        <f>'data input'!B$4+('data input'!B$5-'data input'!B$4)*(A3-A$2)/(A$12-A$2)</f>
        <v>0.96</v>
      </c>
      <c r="C3" s="5">
        <f>B51</f>
        <v>0.8699999999999999</v>
      </c>
      <c r="E3">
        <v>0.02</v>
      </c>
      <c r="F3" s="3">
        <f>F2+(VLOOKUP(F2,A$2:C$52,3)-VLOOKUP(F2,A$2:C$52,2))*'data input'!B$13</f>
        <v>0.852</v>
      </c>
    </row>
    <row r="4" spans="1:6" ht="12.75">
      <c r="A4">
        <v>0.04</v>
      </c>
      <c r="B4" s="4">
        <f>'data input'!B$4+('data input'!B$5-'data input'!B$4)*(A4-A$2)/(A$12-A$2)</f>
        <v>0.92</v>
      </c>
      <c r="C4" s="5">
        <f>B50</f>
        <v>0.8399999999999999</v>
      </c>
      <c r="E4">
        <v>0.04</v>
      </c>
      <c r="F4" s="3">
        <f>F3+(VLOOKUP(F3,A$2:C$52,3)-VLOOKUP(F3,A$2:C$52,2))*'data input'!B$13</f>
        <v>0.854</v>
      </c>
    </row>
    <row r="5" spans="1:6" ht="12.75">
      <c r="A5">
        <v>0.06</v>
      </c>
      <c r="B5" s="4">
        <f>'data input'!B$4+('data input'!B$5-'data input'!B$4)*(A5-A$2)/(A$12-A$2)</f>
        <v>0.88</v>
      </c>
      <c r="C5" s="5">
        <f>B49</f>
        <v>0.8099999999999999</v>
      </c>
      <c r="E5">
        <v>0.06</v>
      </c>
      <c r="F5" s="3">
        <f>F4+(VLOOKUP(F4,A$2:C$52,3)-VLOOKUP(F4,A$2:C$52,2))*'data input'!B$13</f>
        <v>0.856</v>
      </c>
    </row>
    <row r="6" spans="1:6" ht="12.75">
      <c r="A6">
        <v>0.08</v>
      </c>
      <c r="B6" s="4">
        <f>'data input'!B$4+('data input'!B$5-'data input'!B$4)*(A6-A$2)/(A$12-A$2)</f>
        <v>0.8400000000000001</v>
      </c>
      <c r="C6" s="5">
        <f>B48</f>
        <v>0.7799999999999999</v>
      </c>
      <c r="E6">
        <v>0.08</v>
      </c>
      <c r="F6" s="3">
        <f>F5+(VLOOKUP(F5,A$2:C$52,3)-VLOOKUP(F5,A$2:C$52,2))*'data input'!B$13</f>
        <v>0.858</v>
      </c>
    </row>
    <row r="7" spans="1:6" ht="12.75">
      <c r="A7">
        <v>0.1</v>
      </c>
      <c r="B7" s="4">
        <f>'data input'!B$4+('data input'!B$5-'data input'!B$4)*(A7-A$2)/(A$12-A$2)</f>
        <v>0.8</v>
      </c>
      <c r="C7" s="5">
        <f>B47</f>
        <v>0.75</v>
      </c>
      <c r="E7">
        <v>0.1</v>
      </c>
      <c r="F7" s="3">
        <f>F6+(VLOOKUP(F6,A$2:C$52,3)-VLOOKUP(F6,A$2:C$52,2))*'data input'!B$13</f>
        <v>0.86</v>
      </c>
    </row>
    <row r="8" spans="1:6" ht="12.75">
      <c r="A8">
        <v>0.12</v>
      </c>
      <c r="B8" s="4">
        <f>'data input'!B$4+('data input'!B$5-'data input'!B$4)*(A8-A$2)/(A$12-A$2)</f>
        <v>0.76</v>
      </c>
      <c r="C8" s="5">
        <f>B46</f>
        <v>0.72</v>
      </c>
      <c r="E8">
        <v>0.12</v>
      </c>
      <c r="F8" s="3">
        <f>F7+(VLOOKUP(F7,A$2:C$52,3)-VLOOKUP(F7,A$2:C$52,2))*'data input'!B$13</f>
        <v>0.863</v>
      </c>
    </row>
    <row r="9" spans="1:6" ht="12.75">
      <c r="A9">
        <v>0.14</v>
      </c>
      <c r="B9" s="4">
        <f>'data input'!B$4+('data input'!B$5-'data input'!B$4)*(A9-A$2)/(A$12-A$2)</f>
        <v>0.72</v>
      </c>
      <c r="C9" s="5">
        <f>B45</f>
        <v>0.6900000000000001</v>
      </c>
      <c r="E9">
        <v>0.14</v>
      </c>
      <c r="F9" s="3">
        <f>F8+(VLOOKUP(F8,A$2:C$52,3)-VLOOKUP(F8,A$2:C$52,2))*'data input'!B$13</f>
        <v>0.866</v>
      </c>
    </row>
    <row r="10" spans="1:6" ht="12.75">
      <c r="A10">
        <v>0.16</v>
      </c>
      <c r="B10" s="4">
        <f>'data input'!B$4+('data input'!B$5-'data input'!B$4)*(A10-A$2)/(A$12-A$2)</f>
        <v>0.6800000000000002</v>
      </c>
      <c r="C10" s="5">
        <f>B44</f>
        <v>0.66</v>
      </c>
      <c r="E10">
        <v>0.16</v>
      </c>
      <c r="F10" s="3">
        <f>F9+(VLOOKUP(F9,A$2:C$52,3)-VLOOKUP(F9,A$2:C$52,2))*'data input'!B$13</f>
        <v>0.869</v>
      </c>
    </row>
    <row r="11" spans="1:6" ht="12.75">
      <c r="A11">
        <v>0.18</v>
      </c>
      <c r="B11" s="4">
        <f>'data input'!B$4+('data input'!B$5-'data input'!B$4)*(A11-A$2)/(A$12-A$2)</f>
        <v>0.6400000000000001</v>
      </c>
      <c r="C11" s="5">
        <f>B43</f>
        <v>0.6300000000000001</v>
      </c>
      <c r="E11">
        <v>0.18</v>
      </c>
      <c r="F11" s="3">
        <f>F10+(VLOOKUP(F10,A$2:C$52,3)-VLOOKUP(F10,A$2:C$52,2))*'data input'!B$13</f>
        <v>0.872</v>
      </c>
    </row>
    <row r="12" spans="1:6" ht="12.75">
      <c r="A12">
        <v>0.2</v>
      </c>
      <c r="B12" s="4">
        <f>'data input'!B$5+('data input'!B$6-'data input'!B$5)*(A12-A$12)/(A$22-A$12)</f>
        <v>0.6000000000000001</v>
      </c>
      <c r="C12" s="5">
        <f>B42</f>
        <v>0.6000000000000001</v>
      </c>
      <c r="E12">
        <v>0.2</v>
      </c>
      <c r="F12" s="3">
        <f>F11+(VLOOKUP(F11,A$2:C$52,3)-VLOOKUP(F11,A$2:C$52,2))*'data input'!B$13</f>
        <v>0.875</v>
      </c>
    </row>
    <row r="13" spans="1:6" ht="12.75">
      <c r="A13">
        <v>0.22</v>
      </c>
      <c r="B13" s="4">
        <f>'data input'!B$5+('data input'!B$6-'data input'!B$5)*(A13-A$12)/(A$22-A$12)</f>
        <v>0.5400000000000001</v>
      </c>
      <c r="C13" s="5">
        <f>B41</f>
        <v>0.5800000000000001</v>
      </c>
      <c r="E13">
        <v>0.22</v>
      </c>
      <c r="F13" s="3">
        <f>F12+(VLOOKUP(F12,A$2:C$52,3)-VLOOKUP(F12,A$2:C$52,2))*'data input'!B$13</f>
        <v>0.878</v>
      </c>
    </row>
    <row r="14" spans="1:6" ht="12.75">
      <c r="A14">
        <v>0.24</v>
      </c>
      <c r="B14" s="4">
        <f>'data input'!B$5+('data input'!B$6-'data input'!B$5)*(A14-A$12)/(A$22-A$12)</f>
        <v>0.48000000000000015</v>
      </c>
      <c r="C14" s="5">
        <f>B40</f>
        <v>0.56</v>
      </c>
      <c r="E14">
        <v>0.24</v>
      </c>
      <c r="F14" s="3">
        <f>F13+(VLOOKUP(F13,A$2:C$52,3)-VLOOKUP(F13,A$2:C$52,2))*'data input'!B$13</f>
        <v>0.881</v>
      </c>
    </row>
    <row r="15" spans="1:6" ht="12.75">
      <c r="A15">
        <v>0.26</v>
      </c>
      <c r="B15" s="4">
        <f>'data input'!B$5+('data input'!B$6-'data input'!B$5)*(A15-A$12)/(A$22-A$12)</f>
        <v>0.42000000000000004</v>
      </c>
      <c r="C15" s="5">
        <f>B39</f>
        <v>0.54</v>
      </c>
      <c r="E15">
        <v>0.26</v>
      </c>
      <c r="F15" s="3">
        <f>F14+(VLOOKUP(F14,A$2:C$52,3)-VLOOKUP(F14,A$2:C$52,2))*'data input'!B$13</f>
        <v>0.885</v>
      </c>
    </row>
    <row r="16" spans="1:6" ht="12.75">
      <c r="A16">
        <v>0.28</v>
      </c>
      <c r="B16" s="4">
        <f>'data input'!B$5+('data input'!B$6-'data input'!B$5)*(A16-A$12)/(A$22-A$12)</f>
        <v>0.36</v>
      </c>
      <c r="C16" s="5">
        <f>B38</f>
        <v>0.52</v>
      </c>
      <c r="E16">
        <v>0.28</v>
      </c>
      <c r="F16" s="3">
        <f>F15+(VLOOKUP(F15,A$2:C$52,3)-VLOOKUP(F15,A$2:C$52,2))*'data input'!B$13</f>
        <v>0.889</v>
      </c>
    </row>
    <row r="17" spans="1:6" ht="12.75">
      <c r="A17">
        <v>0.3</v>
      </c>
      <c r="B17" s="4">
        <f>'data input'!B$5+('data input'!B$6-'data input'!B$5)*(A17-A$12)/(A$22-A$12)</f>
        <v>0.3000000000000001</v>
      </c>
      <c r="C17" s="5">
        <f>B37</f>
        <v>0.5</v>
      </c>
      <c r="E17">
        <v>0.3</v>
      </c>
      <c r="F17" s="3">
        <f>F16+(VLOOKUP(F16,A$2:C$52,3)-VLOOKUP(F16,A$2:C$52,2))*'data input'!B$13</f>
        <v>0.893</v>
      </c>
    </row>
    <row r="18" spans="1:6" ht="12.75">
      <c r="A18">
        <v>0.32</v>
      </c>
      <c r="B18" s="4">
        <f>'data input'!B$5+('data input'!B$6-'data input'!B$5)*(A18-A$12)/(A$22-A$12)</f>
        <v>0.24000000000000005</v>
      </c>
      <c r="C18" s="5">
        <f>B36</f>
        <v>0.48000000000000004</v>
      </c>
      <c r="E18">
        <v>0.32</v>
      </c>
      <c r="F18" s="3">
        <f>F17+(VLOOKUP(F17,A$2:C$52,3)-VLOOKUP(F17,A$2:C$52,2))*'data input'!B$13</f>
        <v>0.897</v>
      </c>
    </row>
    <row r="19" spans="1:6" ht="12.75">
      <c r="A19">
        <v>0.34</v>
      </c>
      <c r="B19" s="4">
        <f>'data input'!B$5+('data input'!B$6-'data input'!B$5)*(A19-A$12)/(A$22-A$12)</f>
        <v>0.18</v>
      </c>
      <c r="C19" s="5">
        <f>B35</f>
        <v>0.46</v>
      </c>
      <c r="E19">
        <v>0.34</v>
      </c>
      <c r="F19" s="3">
        <f>F18+(VLOOKUP(F18,A$2:C$52,3)-VLOOKUP(F18,A$2:C$52,2))*'data input'!B$13</f>
        <v>0.901</v>
      </c>
    </row>
    <row r="20" spans="1:6" ht="12.75">
      <c r="A20">
        <v>0.36</v>
      </c>
      <c r="B20" s="4">
        <f>'data input'!B$5+('data input'!B$6-'data input'!B$5)*(A20-A$12)/(A$22-A$12)</f>
        <v>0.1200000000000001</v>
      </c>
      <c r="C20" s="5">
        <f>B34</f>
        <v>0.44000000000000006</v>
      </c>
      <c r="E20">
        <v>0.36</v>
      </c>
      <c r="F20" s="3">
        <f>F19+(VLOOKUP(F19,A$2:C$52,3)-VLOOKUP(F19,A$2:C$52,2))*'data input'!B$13</f>
        <v>0.906</v>
      </c>
    </row>
    <row r="21" spans="1:6" ht="12.75">
      <c r="A21">
        <v>0.38</v>
      </c>
      <c r="B21" s="4">
        <f>'data input'!B$5+('data input'!B$6-'data input'!B$5)*(A21-A$12)/(A$22-A$12)</f>
        <v>0.06000000000000005</v>
      </c>
      <c r="C21" s="5">
        <f>B33</f>
        <v>0.42000000000000004</v>
      </c>
      <c r="E21">
        <v>0.38</v>
      </c>
      <c r="F21" s="3">
        <f>F20+(VLOOKUP(F20,A$2:C$52,3)-VLOOKUP(F20,A$2:C$52,2))*'data input'!B$13</f>
        <v>0.911</v>
      </c>
    </row>
    <row r="22" spans="1:6" ht="12.75">
      <c r="A22">
        <v>0.4</v>
      </c>
      <c r="B22" s="4">
        <f>'data input'!B$6+('data input'!B$7-'data input'!B$6)*(A22-A$22)/(A$32-A$22)</f>
        <v>0</v>
      </c>
      <c r="C22" s="5">
        <f>B32</f>
        <v>0.4</v>
      </c>
      <c r="E22">
        <v>0.4</v>
      </c>
      <c r="F22" s="3">
        <f>F21+(VLOOKUP(F21,A$2:C$52,3)-VLOOKUP(F21,A$2:C$52,2))*'data input'!B$13</f>
        <v>0.916</v>
      </c>
    </row>
    <row r="23" spans="1:6" ht="12.75">
      <c r="A23">
        <v>0.42</v>
      </c>
      <c r="B23" s="4">
        <f>'data input'!B$6+('data input'!B$7-'data input'!B$6)*(A23-A$22)/(A$32-A$22)</f>
        <v>0.03999999999999993</v>
      </c>
      <c r="C23" s="5">
        <f>B31</f>
        <v>0.36</v>
      </c>
      <c r="E23">
        <v>0.42</v>
      </c>
      <c r="F23" s="3">
        <f>F22+(VLOOKUP(F22,A$2:C$52,3)-VLOOKUP(F22,A$2:C$52,2))*'data input'!B$13</f>
        <v>0.921</v>
      </c>
    </row>
    <row r="24" spans="1:6" ht="12.75">
      <c r="A24">
        <v>0.44</v>
      </c>
      <c r="B24" s="4">
        <f>'data input'!B$6+('data input'!B$7-'data input'!B$6)*(A24-A$22)/(A$32-A$22)</f>
        <v>0.07999999999999999</v>
      </c>
      <c r="C24" s="5">
        <f>B30</f>
        <v>0.3200000000000002</v>
      </c>
      <c r="E24">
        <v>0.44</v>
      </c>
      <c r="F24" s="3">
        <f>F23+(VLOOKUP(F23,A$2:C$52,3)-VLOOKUP(F23,A$2:C$52,2))*'data input'!B$13</f>
        <v>0.927</v>
      </c>
    </row>
    <row r="25" spans="1:6" ht="12.75">
      <c r="A25">
        <v>0.46</v>
      </c>
      <c r="B25" s="4">
        <f>'data input'!B$6+('data input'!B$7-'data input'!B$6)*(A25-A$22)/(A$32-A$22)</f>
        <v>0.12000000000000002</v>
      </c>
      <c r="C25" s="5">
        <f>B29</f>
        <v>0.2800000000000001</v>
      </c>
      <c r="E25">
        <v>0.46</v>
      </c>
      <c r="F25" s="3">
        <f>F24+(VLOOKUP(F24,A$2:C$52,3)-VLOOKUP(F24,A$2:C$52,2))*'data input'!B$13</f>
        <v>0.933</v>
      </c>
    </row>
    <row r="26" spans="1:6" ht="12.75">
      <c r="A26">
        <v>0.48</v>
      </c>
      <c r="B26" s="4">
        <f>'data input'!B$6+('data input'!B$7-'data input'!B$6)*(A26-A$22)/(A$32-A$22)</f>
        <v>0.15999999999999998</v>
      </c>
      <c r="C26" s="5">
        <f>B28</f>
        <v>0.24000000000000005</v>
      </c>
      <c r="E26">
        <v>0.48</v>
      </c>
      <c r="F26" s="3">
        <f>F25+(VLOOKUP(F25,A$2:C$52,3)-VLOOKUP(F25,A$2:C$52,2))*'data input'!B$13</f>
        <v>0.9390000000000001</v>
      </c>
    </row>
    <row r="27" spans="1:6" ht="12.75">
      <c r="A27">
        <v>0.5</v>
      </c>
      <c r="B27" s="4">
        <f>'data input'!B$6+('data input'!B$7-'data input'!B$6)*(A27-A$22)/(A$32-A$22)</f>
        <v>0.2</v>
      </c>
      <c r="C27" s="5">
        <f>B27</f>
        <v>0.2</v>
      </c>
      <c r="E27">
        <v>0.5</v>
      </c>
      <c r="F27" s="3">
        <f>F26+(VLOOKUP(F26,A$2:C$52,3)-VLOOKUP(F26,A$2:C$52,2))*'data input'!B$13</f>
        <v>0.9450000000000001</v>
      </c>
    </row>
    <row r="28" spans="1:6" ht="12.75">
      <c r="A28">
        <v>0.52</v>
      </c>
      <c r="B28" s="4">
        <f>'data input'!B$6+('data input'!B$7-'data input'!B$6)*(A28-A$22)/(A$32-A$22)</f>
        <v>0.24000000000000005</v>
      </c>
      <c r="C28" s="5">
        <f>B26</f>
        <v>0.15999999999999998</v>
      </c>
      <c r="E28">
        <v>0.52</v>
      </c>
      <c r="F28" s="3">
        <f>F27+(VLOOKUP(F27,A$2:C$52,3)-VLOOKUP(F27,A$2:C$52,2))*'data input'!B$13</f>
        <v>0.9520000000000001</v>
      </c>
    </row>
    <row r="29" spans="1:6" ht="12.75">
      <c r="A29">
        <v>0.54</v>
      </c>
      <c r="B29" s="4">
        <f>'data input'!B$6+('data input'!B$7-'data input'!B$6)*(A29-A$22)/(A$32-A$22)</f>
        <v>0.2800000000000001</v>
      </c>
      <c r="C29" s="5">
        <f>B25</f>
        <v>0.12000000000000002</v>
      </c>
      <c r="E29">
        <v>0.54</v>
      </c>
      <c r="F29" s="3">
        <f>F28+(VLOOKUP(F28,A$2:C$52,3)-VLOOKUP(F28,A$2:C$52,2))*'data input'!B$13</f>
        <v>0.9590000000000001</v>
      </c>
    </row>
    <row r="30" spans="1:6" ht="12.75">
      <c r="A30">
        <v>0.56</v>
      </c>
      <c r="B30" s="4">
        <f>'data input'!B$6+('data input'!B$7-'data input'!B$6)*(A30-A$22)/(A$32-A$22)</f>
        <v>0.3200000000000002</v>
      </c>
      <c r="C30" s="5">
        <f>B24</f>
        <v>0.07999999999999999</v>
      </c>
      <c r="E30">
        <v>0.56</v>
      </c>
      <c r="F30" s="3">
        <f>F29+(VLOOKUP(F29,A$2:C$52,3)-VLOOKUP(F29,A$2:C$52,2))*'data input'!B$13</f>
        <v>0.9660000000000001</v>
      </c>
    </row>
    <row r="31" spans="1:6" ht="12.75">
      <c r="A31">
        <v>0.58</v>
      </c>
      <c r="B31" s="4">
        <f>'data input'!B$6+('data input'!B$7-'data input'!B$6)*(A31-A$22)/(A$32-A$22)</f>
        <v>0.36</v>
      </c>
      <c r="C31" s="5">
        <f>B23</f>
        <v>0.03999999999999993</v>
      </c>
      <c r="E31">
        <v>0.58</v>
      </c>
      <c r="F31" s="3">
        <f>F30+(VLOOKUP(F30,A$2:C$52,3)-VLOOKUP(F30,A$2:C$52,2))*'data input'!B$13</f>
        <v>0.9740000000000001</v>
      </c>
    </row>
    <row r="32" spans="1:6" ht="12.75">
      <c r="A32">
        <v>0.6</v>
      </c>
      <c r="B32" s="4">
        <f>'data input'!B$7+('data input'!B$8-'data input'!B$7)*(A32-A$32)/(A$42-A$32)</f>
        <v>0.4</v>
      </c>
      <c r="C32" s="5">
        <f>B22</f>
        <v>0</v>
      </c>
      <c r="E32">
        <v>0.6</v>
      </c>
      <c r="F32" s="3">
        <f>F31+(VLOOKUP(F31,A$2:C$52,3)-VLOOKUP(F31,A$2:C$52,2))*'data input'!B$13</f>
        <v>0.9820000000000001</v>
      </c>
    </row>
    <row r="33" spans="1:6" ht="12.75">
      <c r="A33">
        <v>0.62</v>
      </c>
      <c r="B33" s="4">
        <f>'data input'!B$7+('data input'!B$8-'data input'!B$7)*(A33-A$32)/(A$42-A$32)</f>
        <v>0.42000000000000004</v>
      </c>
      <c r="C33" s="5">
        <f>B21</f>
        <v>0.06000000000000005</v>
      </c>
      <c r="E33">
        <v>0.62</v>
      </c>
      <c r="F33" s="3">
        <f>F32+(VLOOKUP(F32,A$2:C$52,3)-VLOOKUP(F32,A$2:C$52,2))*'data input'!B$13</f>
        <v>0.9910000000000001</v>
      </c>
    </row>
    <row r="34" spans="1:6" ht="12.75">
      <c r="A34">
        <v>0.64</v>
      </c>
      <c r="B34" s="4">
        <f>'data input'!B$7+('data input'!B$8-'data input'!B$7)*(A34-A$32)/(A$42-A$32)</f>
        <v>0.44000000000000006</v>
      </c>
      <c r="C34" s="5">
        <f>B20</f>
        <v>0.1200000000000001</v>
      </c>
      <c r="E34">
        <v>0.64</v>
      </c>
      <c r="F34" s="3">
        <f>F33+(VLOOKUP(F33,A$2:C$52,3)-VLOOKUP(F33,A$2:C$52,2))*'data input'!B$13</f>
        <v>1</v>
      </c>
    </row>
    <row r="35" spans="1:6" ht="12.75">
      <c r="A35">
        <v>0.66</v>
      </c>
      <c r="B35" s="4">
        <f>'data input'!B$7+('data input'!B$8-'data input'!B$7)*(A35-A$32)/(A$42-A$32)</f>
        <v>0.46</v>
      </c>
      <c r="C35" s="5">
        <f>B19</f>
        <v>0.18</v>
      </c>
      <c r="E35">
        <v>0.66</v>
      </c>
      <c r="F35" s="3">
        <f>F34+(VLOOKUP(F34,A$2:C$52,3)-VLOOKUP(F34,A$2:C$52,2))*'data input'!B$13</f>
        <v>1.01</v>
      </c>
    </row>
    <row r="36" spans="1:6" ht="12.75">
      <c r="A36">
        <v>0.68</v>
      </c>
      <c r="B36" s="4">
        <f>'data input'!B$7+('data input'!B$8-'data input'!B$7)*(A36-A$32)/(A$42-A$32)</f>
        <v>0.48000000000000004</v>
      </c>
      <c r="C36" s="5">
        <f>B18</f>
        <v>0.24000000000000005</v>
      </c>
      <c r="E36">
        <v>0.68</v>
      </c>
      <c r="F36" s="3">
        <f>F35+(VLOOKUP(F35,A$2:C$52,3)-VLOOKUP(F35,A$2:C$52,2))*'data input'!B$13</f>
        <v>1.02</v>
      </c>
    </row>
    <row r="37" spans="1:6" ht="12.75">
      <c r="A37">
        <v>0.7</v>
      </c>
      <c r="B37" s="4">
        <f>'data input'!B$7+('data input'!B$8-'data input'!B$7)*(A37-A$32)/(A$42-A$32)</f>
        <v>0.5</v>
      </c>
      <c r="C37" s="5">
        <f>B17</f>
        <v>0.3000000000000001</v>
      </c>
      <c r="E37">
        <v>0.7</v>
      </c>
      <c r="F37" s="3">
        <f>F36+(VLOOKUP(F36,A$2:C$52,3)-VLOOKUP(F36,A$2:C$52,2))*'data input'!B$13</f>
        <v>1.03</v>
      </c>
    </row>
    <row r="38" spans="1:6" ht="12.75">
      <c r="A38">
        <v>0.7200000000000001</v>
      </c>
      <c r="B38" s="4">
        <f>'data input'!B$7+('data input'!B$8-'data input'!B$7)*(A38-A$32)/(A$42-A$32)</f>
        <v>0.52</v>
      </c>
      <c r="C38" s="5">
        <f>B16</f>
        <v>0.36</v>
      </c>
      <c r="E38">
        <v>0.72</v>
      </c>
      <c r="F38" s="3">
        <f>F37+(VLOOKUP(F37,A$2:C$52,3)-VLOOKUP(F37,A$2:C$52,2))*'data input'!B$13</f>
        <v>1.04</v>
      </c>
    </row>
    <row r="39" spans="1:6" ht="12.75">
      <c r="A39">
        <v>0.7400000000000001</v>
      </c>
      <c r="B39" s="4">
        <f>'data input'!B$7+('data input'!B$8-'data input'!B$7)*(A39-A$32)/(A$42-A$32)</f>
        <v>0.54</v>
      </c>
      <c r="C39" s="5">
        <f>B15</f>
        <v>0.42000000000000004</v>
      </c>
      <c r="E39">
        <v>0.74</v>
      </c>
      <c r="F39" s="3">
        <f>F38+(VLOOKUP(F38,A$2:C$52,3)-VLOOKUP(F38,A$2:C$52,2))*'data input'!B$13</f>
        <v>1.05</v>
      </c>
    </row>
    <row r="40" spans="1:6" ht="12.75">
      <c r="A40">
        <v>0.7600000000000001</v>
      </c>
      <c r="B40" s="4">
        <f>'data input'!B$7+('data input'!B$8-'data input'!B$7)*(A40-A$32)/(A$42-A$32)</f>
        <v>0.56</v>
      </c>
      <c r="C40" s="5">
        <f>B14</f>
        <v>0.48000000000000015</v>
      </c>
      <c r="E40">
        <v>0.76</v>
      </c>
      <c r="F40" s="3">
        <f>F39+(VLOOKUP(F39,A$2:C$52,3)-VLOOKUP(F39,A$2:C$52,2))*'data input'!B$13</f>
        <v>1.06</v>
      </c>
    </row>
    <row r="41" spans="1:6" ht="12.75">
      <c r="A41">
        <v>0.7800000000000001</v>
      </c>
      <c r="B41" s="4">
        <f>'data input'!B$7+('data input'!B$8-'data input'!B$7)*(A41-A$32)/(A$42-A$32)</f>
        <v>0.5800000000000001</v>
      </c>
      <c r="C41" s="5">
        <f>B13</f>
        <v>0.5400000000000001</v>
      </c>
      <c r="E41">
        <v>0.78</v>
      </c>
      <c r="F41" s="3">
        <f>F40+(VLOOKUP(F40,A$2:C$52,3)-VLOOKUP(F40,A$2:C$52,2))*'data input'!B$13</f>
        <v>1.07</v>
      </c>
    </row>
    <row r="42" spans="1:6" ht="12.75">
      <c r="A42">
        <v>0.8000000000000002</v>
      </c>
      <c r="B42" s="4">
        <f>'data input'!B$8+('data input'!B$9-'data input'!B$8)*(A42-A$42)/(A$52-A$42)</f>
        <v>0.6000000000000001</v>
      </c>
      <c r="C42" s="5">
        <f>B12</f>
        <v>0.6000000000000001</v>
      </c>
      <c r="E42">
        <v>0.8</v>
      </c>
      <c r="F42" s="3">
        <f>F41+(VLOOKUP(F41,A$2:C$52,3)-VLOOKUP(F41,A$2:C$52,2))*'data input'!B$13</f>
        <v>1.08</v>
      </c>
    </row>
    <row r="43" spans="1:6" ht="12.75">
      <c r="A43">
        <v>0.8200000000000002</v>
      </c>
      <c r="B43" s="4">
        <f>'data input'!B$8+('data input'!B$9-'data input'!B$8)*(A43-A$42)/(A$52-A$42)</f>
        <v>0.6300000000000001</v>
      </c>
      <c r="C43" s="5">
        <f>B11</f>
        <v>0.6400000000000001</v>
      </c>
      <c r="E43">
        <v>0.82</v>
      </c>
      <c r="F43" s="3">
        <f>F42+(VLOOKUP(F42,A$2:C$52,3)-VLOOKUP(F42,A$2:C$52,2))*'data input'!B$13</f>
        <v>1.09</v>
      </c>
    </row>
    <row r="44" spans="1:6" ht="12.75">
      <c r="A44">
        <v>0.8400000000000002</v>
      </c>
      <c r="B44" s="4">
        <f>'data input'!B$8+('data input'!B$9-'data input'!B$8)*(A44-A$42)/(A$52-A$42)</f>
        <v>0.66</v>
      </c>
      <c r="C44" s="5">
        <f>B10</f>
        <v>0.6800000000000002</v>
      </c>
      <c r="E44">
        <v>0.84</v>
      </c>
      <c r="F44" s="3">
        <f>F43+(VLOOKUP(F43,A$2:C$52,3)-VLOOKUP(F43,A$2:C$52,2))*'data input'!B$13</f>
        <v>1.1</v>
      </c>
    </row>
    <row r="45" spans="1:6" ht="12.75">
      <c r="A45">
        <v>0.8600000000000002</v>
      </c>
      <c r="B45" s="4">
        <f>'data input'!B$8+('data input'!B$9-'data input'!B$8)*(A45-A$42)/(A$52-A$42)</f>
        <v>0.6900000000000001</v>
      </c>
      <c r="C45" s="5">
        <f>B9</f>
        <v>0.72</v>
      </c>
      <c r="E45">
        <v>0.86</v>
      </c>
      <c r="F45" s="3">
        <f>F44+(VLOOKUP(F44,A$2:C$52,3)-VLOOKUP(F44,A$2:C$52,2))*'data input'!B$13</f>
        <v>1.11</v>
      </c>
    </row>
    <row r="46" spans="1:6" ht="12.75">
      <c r="A46">
        <v>0.8800000000000002</v>
      </c>
      <c r="B46" s="4">
        <f>'data input'!B$8+('data input'!B$9-'data input'!B$8)*(A46-A$42)/(A$52-A$42)</f>
        <v>0.72</v>
      </c>
      <c r="C46" s="5">
        <f>B8</f>
        <v>0.76</v>
      </c>
      <c r="E46">
        <v>0.88</v>
      </c>
      <c r="F46" s="3">
        <f>F45+(VLOOKUP(F45,A$2:C$52,3)-VLOOKUP(F45,A$2:C$52,2))*'data input'!B$13</f>
        <v>1.12</v>
      </c>
    </row>
    <row r="47" spans="1:6" ht="12.75">
      <c r="A47">
        <v>0.9000000000000002</v>
      </c>
      <c r="B47" s="4">
        <f>'data input'!B$8+('data input'!B$9-'data input'!B$8)*(A47-A$42)/(A$52-A$42)</f>
        <v>0.75</v>
      </c>
      <c r="C47" s="5">
        <f>B7</f>
        <v>0.8</v>
      </c>
      <c r="E47">
        <v>0.9</v>
      </c>
      <c r="F47" s="3">
        <f>F46+(VLOOKUP(F46,A$2:C$52,3)-VLOOKUP(F46,A$2:C$52,2))*'data input'!B$13</f>
        <v>1.1300000000000001</v>
      </c>
    </row>
    <row r="48" spans="1:6" ht="12.75">
      <c r="A48">
        <v>0.9200000000000003</v>
      </c>
      <c r="B48" s="4">
        <f>'data input'!B$8+('data input'!B$9-'data input'!B$8)*(A48-A$42)/(A$52-A$42)</f>
        <v>0.7799999999999999</v>
      </c>
      <c r="C48" s="5">
        <f>B6</f>
        <v>0.8400000000000001</v>
      </c>
      <c r="E48">
        <v>0.92</v>
      </c>
      <c r="F48" s="3">
        <f>F47+(VLOOKUP(F47,A$2:C$52,3)-VLOOKUP(F47,A$2:C$52,2))*'data input'!B$13</f>
        <v>1.1400000000000001</v>
      </c>
    </row>
    <row r="49" spans="1:6" ht="12.75">
      <c r="A49">
        <v>0.9400000000000003</v>
      </c>
      <c r="B49" s="4">
        <f>'data input'!B$8+('data input'!B$9-'data input'!B$8)*(A49-A$42)/(A$52-A$42)</f>
        <v>0.8099999999999999</v>
      </c>
      <c r="C49" s="5">
        <f>B5</f>
        <v>0.88</v>
      </c>
      <c r="E49">
        <v>0.94</v>
      </c>
      <c r="F49" s="3">
        <f>F48+(VLOOKUP(F48,A$2:C$52,3)-VLOOKUP(F48,A$2:C$52,2))*'data input'!B$13</f>
        <v>1.1500000000000001</v>
      </c>
    </row>
    <row r="50" spans="1:6" ht="12.75">
      <c r="A50">
        <v>0.9600000000000003</v>
      </c>
      <c r="B50" s="4">
        <f>'data input'!B$8+('data input'!B$9-'data input'!B$8)*(A50-A$42)/(A$52-A$42)</f>
        <v>0.8399999999999999</v>
      </c>
      <c r="C50" s="5">
        <f>B4</f>
        <v>0.92</v>
      </c>
      <c r="E50">
        <v>0.96</v>
      </c>
      <c r="F50" s="3">
        <f>F49+(VLOOKUP(F49,A$2:C$52,3)-VLOOKUP(F49,A$2:C$52,2))*'data input'!B$13</f>
        <v>1.1600000000000001</v>
      </c>
    </row>
    <row r="51" spans="1:6" ht="12.75">
      <c r="A51">
        <v>0.9800000000000003</v>
      </c>
      <c r="B51" s="4">
        <f>'data input'!B$8+('data input'!B$9-'data input'!B$8)*(A51-A$42)/(A$52-A$42)</f>
        <v>0.8699999999999999</v>
      </c>
      <c r="C51" s="5">
        <f>B3</f>
        <v>0.96</v>
      </c>
      <c r="E51">
        <v>0.98</v>
      </c>
      <c r="F51" s="3">
        <f>F50+(VLOOKUP(F50,A$2:C$52,3)-VLOOKUP(F50,A$2:C$52,2))*'data input'!B$13</f>
        <v>1.1700000000000002</v>
      </c>
    </row>
    <row r="52" spans="1:6" ht="12.75">
      <c r="A52">
        <v>1.0000000000000004</v>
      </c>
      <c r="B52" s="4">
        <f>'data input'!B$8+('data input'!B$9-'data input'!B$8)*(A52-A$42)/(A$52-A$42)</f>
        <v>0.9</v>
      </c>
      <c r="C52" s="5">
        <f>B2</f>
        <v>1</v>
      </c>
      <c r="E52">
        <v>1</v>
      </c>
      <c r="F52" s="3">
        <f>F51+(VLOOKUP(F51,A$2:C$52,3)-VLOOKUP(F51,A$2:C$52,2))*'data input'!B$13</f>
        <v>1.1800000000000002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/>
  <cp:lastPrinted>1601-01-01T00:06:07Z</cp:lastPrinted>
  <dcterms:created xsi:type="dcterms:W3CDTF">2008-08-05T20:42:41Z</dcterms:created>
  <dcterms:modified xsi:type="dcterms:W3CDTF">1601-01-01T00:06:07Z</dcterms:modified>
  <cp:category/>
  <cp:version/>
  <cp:contentType/>
  <cp:contentStatus/>
  <cp:revision>1</cp:revision>
</cp:coreProperties>
</file>