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Quotes" sheetId="1" r:id="rId1"/>
    <sheet name="Costs" sheetId="2" r:id="rId2"/>
  </sheets>
  <definedNames>
    <definedName name="afterten">'Costs'!$B$6</definedName>
    <definedName name="beforeten">'Costs'!$B$5</definedName>
    <definedName name="bwcost">'Costs'!$B$10</definedName>
    <definedName name="cleancost">'Costs'!$B$3</definedName>
    <definedName name="colourcost">'Costs'!$B$9</definedName>
    <definedName name="frontcost">'Costs'!$B$11</definedName>
    <definedName name="insurance">'Costs'!$B$8</definedName>
    <definedName name="lightcost">'Costs'!$B$7</definedName>
    <definedName name="lightsound">'Costs'!$B$4</definedName>
    <definedName name="nos">'Costs'!$H$1:$H$9</definedName>
    <definedName name="progt">'Costs'!$E$2:$F$5</definedName>
    <definedName name="seccost">'Costs'!$B$2</definedName>
    <definedName name="ten">'Costs'!$F$7</definedName>
  </definedNames>
  <calcPr fullCalcOnLoad="1"/>
</workbook>
</file>

<file path=xl/sharedStrings.xml><?xml version="1.0" encoding="utf-8"?>
<sst xmlns="http://schemas.openxmlformats.org/spreadsheetml/2006/main" count="56" uniqueCount="46">
  <si>
    <t>Security</t>
  </si>
  <si>
    <t>Cleaning</t>
  </si>
  <si>
    <t>Lighting and sound</t>
  </si>
  <si>
    <t>Hire Charge</t>
  </si>
  <si>
    <t>Light and sound equipment</t>
  </si>
  <si>
    <t>Insurance</t>
  </si>
  <si>
    <t>Program costs</t>
  </si>
  <si>
    <t>Front of house</t>
  </si>
  <si>
    <t>per hour after 10pm</t>
  </si>
  <si>
    <t>B&amp;W  per 800 copies</t>
  </si>
  <si>
    <t>per day</t>
  </si>
  <si>
    <t>per hour per person</t>
  </si>
  <si>
    <t xml:space="preserve">per hour before 10pm </t>
  </si>
  <si>
    <t>per hour per item</t>
  </si>
  <si>
    <t>per day of occupation</t>
  </si>
  <si>
    <t>$</t>
  </si>
  <si>
    <t>Cost Type</t>
  </si>
  <si>
    <t>Colour per 800 copies</t>
  </si>
  <si>
    <t>Program Table</t>
  </si>
  <si>
    <t>Days</t>
  </si>
  <si>
    <t>Lighting and Sound</t>
  </si>
  <si>
    <t>Equipment</t>
  </si>
  <si>
    <t>Production Title:</t>
  </si>
  <si>
    <t>Start Date</t>
  </si>
  <si>
    <t>to</t>
  </si>
  <si>
    <t>Start Time</t>
  </si>
  <si>
    <t>Duration</t>
  </si>
  <si>
    <t>Security?</t>
  </si>
  <si>
    <t>How Long For?</t>
  </si>
  <si>
    <t>How Many Staff?</t>
  </si>
  <si>
    <t>How Many Nights?</t>
  </si>
  <si>
    <t>Hours?</t>
  </si>
  <si>
    <t>How Many Pieces?</t>
  </si>
  <si>
    <t>Programs</t>
  </si>
  <si>
    <t>Front of House</t>
  </si>
  <si>
    <t>Anticipated Tix Sales</t>
  </si>
  <si>
    <t>Sub Cat Cost</t>
  </si>
  <si>
    <t>Colour or B&amp;W?</t>
  </si>
  <si>
    <t>Total Expenditure</t>
  </si>
  <si>
    <t>Total Revenue</t>
  </si>
  <si>
    <t>Profit/Loss</t>
  </si>
  <si>
    <t>Playhouse School Theatre</t>
  </si>
  <si>
    <t>Quote</t>
  </si>
  <si>
    <t>Please Insert Data into ALL shaded cells</t>
  </si>
  <si>
    <t>There is no cell protection on this version of the solution, obviously a student would need to hand in SAC with cell protection.</t>
  </si>
  <si>
    <t>David Howard 2007 v 1.0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</si>
</sst>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6"/>
      <name val="Lucida Bright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17" applyNumberFormat="1" applyFont="1" applyBorder="1" applyAlignment="1">
      <alignment vertical="top" wrapText="1"/>
    </xf>
    <xf numFmtId="0" fontId="2" fillId="0" borderId="1" xfId="17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17" applyNumberFormat="1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8" xfId="17" applyNumberFormat="1" applyFont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8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left" indent="5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4" fontId="0" fillId="2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18" fontId="0" fillId="2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44"/>
  <sheetViews>
    <sheetView tabSelected="1" workbookViewId="0" topLeftCell="A1">
      <selection activeCell="D36" sqref="D36"/>
    </sheetView>
  </sheetViews>
  <sheetFormatPr defaultColWidth="9.140625" defaultRowHeight="12.75"/>
  <cols>
    <col min="2" max="2" width="19.28125" style="0" customWidth="1"/>
    <col min="3" max="3" width="10.7109375" style="0" customWidth="1"/>
    <col min="4" max="4" width="16.7109375" style="0" customWidth="1"/>
    <col min="5" max="5" width="10.28125" style="0" customWidth="1"/>
    <col min="6" max="6" width="16.421875" style="0" customWidth="1"/>
    <col min="7" max="7" width="10.28125" style="0" customWidth="1"/>
    <col min="8" max="8" width="13.57421875" style="0" bestFit="1" customWidth="1"/>
    <col min="9" max="9" width="5.421875" style="0" customWidth="1"/>
    <col min="10" max="10" width="3.7109375" style="0" customWidth="1"/>
    <col min="11" max="11" width="11.8515625" style="0" customWidth="1"/>
  </cols>
  <sheetData>
    <row r="1" spans="1:12" ht="20.25">
      <c r="A1" s="19"/>
      <c r="B1" s="20"/>
      <c r="C1" s="20"/>
      <c r="D1" s="21" t="s">
        <v>41</v>
      </c>
      <c r="E1" s="20"/>
      <c r="F1" s="20"/>
      <c r="G1" s="21" t="s">
        <v>42</v>
      </c>
      <c r="H1" s="20"/>
      <c r="I1" s="20"/>
      <c r="J1" s="20"/>
      <c r="K1" s="20"/>
      <c r="L1" s="22"/>
    </row>
    <row r="2" spans="1:12" ht="12.75">
      <c r="A2" s="23"/>
      <c r="B2" s="15"/>
      <c r="C2" s="15"/>
      <c r="D2" s="15"/>
      <c r="E2" s="15"/>
      <c r="F2" s="15"/>
      <c r="G2" s="15"/>
      <c r="H2" s="15"/>
      <c r="I2" s="15"/>
      <c r="J2" s="15"/>
      <c r="K2" s="15"/>
      <c r="L2" s="24"/>
    </row>
    <row r="3" spans="1:12" ht="15">
      <c r="A3" s="23"/>
      <c r="B3" s="25" t="s">
        <v>22</v>
      </c>
      <c r="C3" s="26"/>
      <c r="D3" s="27" t="s">
        <v>35</v>
      </c>
      <c r="E3" s="15"/>
      <c r="F3" s="26"/>
      <c r="G3" s="15"/>
      <c r="H3" s="26"/>
      <c r="I3" s="15"/>
      <c r="J3" s="15"/>
      <c r="K3" s="28" t="s">
        <v>36</v>
      </c>
      <c r="L3" s="24"/>
    </row>
    <row r="4" spans="1:12" ht="12.75">
      <c r="A4" s="23"/>
      <c r="B4" s="25"/>
      <c r="C4" s="15"/>
      <c r="D4" s="15"/>
      <c r="E4" s="15"/>
      <c r="F4" s="15"/>
      <c r="G4" s="15"/>
      <c r="H4" s="15"/>
      <c r="I4" s="15"/>
      <c r="J4" s="15"/>
      <c r="K4" s="29" t="s">
        <v>15</v>
      </c>
      <c r="L4" s="24"/>
    </row>
    <row r="5" spans="1:12" ht="12.75">
      <c r="A5" s="23"/>
      <c r="B5" s="25" t="s">
        <v>23</v>
      </c>
      <c r="C5" s="30"/>
      <c r="D5" s="31" t="s">
        <v>24</v>
      </c>
      <c r="E5" s="30"/>
      <c r="F5" s="15" t="s">
        <v>19</v>
      </c>
      <c r="G5" s="32">
        <f>IF(OR(E5="",C5=""),0,E5-C5+1)</f>
        <v>0</v>
      </c>
      <c r="H5" s="15"/>
      <c r="I5" s="15"/>
      <c r="J5" s="15"/>
      <c r="K5" s="15"/>
      <c r="L5" s="24"/>
    </row>
    <row r="6" spans="1:12" ht="12.75">
      <c r="A6" s="23"/>
      <c r="B6" s="25"/>
      <c r="C6" s="15"/>
      <c r="D6" s="15"/>
      <c r="E6" s="15"/>
      <c r="F6" s="15"/>
      <c r="G6" s="15"/>
      <c r="H6" s="33">
        <f>G7-H7</f>
        <v>0</v>
      </c>
      <c r="I6" s="15"/>
      <c r="J6" s="15"/>
      <c r="K6" s="15"/>
      <c r="L6" s="24"/>
    </row>
    <row r="7" spans="1:12" ht="12.75">
      <c r="A7" s="23"/>
      <c r="B7" s="25" t="s">
        <v>25</v>
      </c>
      <c r="C7" s="34"/>
      <c r="D7" s="31" t="s">
        <v>24</v>
      </c>
      <c r="E7" s="34"/>
      <c r="F7" s="15" t="s">
        <v>26</v>
      </c>
      <c r="G7" s="32">
        <f>IF(OR(C7="",E7=""),0,E7-C7)*24</f>
        <v>0</v>
      </c>
      <c r="H7" s="33">
        <f>IF(E7&gt;ten,(E7-ten)*24,0)</f>
        <v>0</v>
      </c>
      <c r="I7" s="15"/>
      <c r="J7" s="15"/>
      <c r="K7" s="15">
        <f>(H6*beforeten)+(H7*afterten)</f>
        <v>0</v>
      </c>
      <c r="L7" s="24"/>
    </row>
    <row r="8" spans="1:12" ht="12.75">
      <c r="A8" s="23"/>
      <c r="B8" s="25"/>
      <c r="C8" s="15"/>
      <c r="D8" s="15"/>
      <c r="E8" s="15"/>
      <c r="F8" s="15"/>
      <c r="G8" s="15"/>
      <c r="H8" s="15"/>
      <c r="I8" s="15"/>
      <c r="J8" s="15"/>
      <c r="K8" s="15"/>
      <c r="L8" s="24"/>
    </row>
    <row r="9" spans="1:12" ht="12.75">
      <c r="A9" s="23"/>
      <c r="B9" s="25" t="s">
        <v>27</v>
      </c>
      <c r="C9" s="26"/>
      <c r="D9" s="15" t="s">
        <v>29</v>
      </c>
      <c r="E9" s="26"/>
      <c r="F9" s="15" t="s">
        <v>30</v>
      </c>
      <c r="G9" s="26"/>
      <c r="H9" s="15" t="s">
        <v>28</v>
      </c>
      <c r="I9" s="26"/>
      <c r="J9" s="15"/>
      <c r="K9" s="15">
        <f>IF(C9="Yes",((E9*G9*I9)*seccost),0)</f>
        <v>0</v>
      </c>
      <c r="L9" s="24"/>
    </row>
    <row r="10" spans="1:12" ht="12.75">
      <c r="A10" s="23"/>
      <c r="B10" s="25"/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ht="16.5" customHeight="1">
      <c r="A11" s="23"/>
      <c r="B11" s="14" t="s">
        <v>20</v>
      </c>
      <c r="C11" s="26"/>
      <c r="D11" s="15" t="s">
        <v>29</v>
      </c>
      <c r="E11" s="26"/>
      <c r="F11" s="15" t="s">
        <v>30</v>
      </c>
      <c r="G11" s="26"/>
      <c r="H11" s="15" t="s">
        <v>31</v>
      </c>
      <c r="I11" s="26"/>
      <c r="J11" s="15"/>
      <c r="K11" s="15">
        <f>IF(C11="Yes",((I11*G11*E11)*lightsound),0)</f>
        <v>0</v>
      </c>
      <c r="L11" s="24"/>
    </row>
    <row r="12" spans="1:12" ht="12.75">
      <c r="A12" s="23"/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24"/>
    </row>
    <row r="13" spans="1:12" ht="12.75">
      <c r="A13" s="23"/>
      <c r="B13" s="35" t="s">
        <v>21</v>
      </c>
      <c r="C13" s="26"/>
      <c r="D13" s="15" t="s">
        <v>32</v>
      </c>
      <c r="E13" s="26"/>
      <c r="F13" s="15" t="s">
        <v>30</v>
      </c>
      <c r="G13" s="26"/>
      <c r="H13" s="15"/>
      <c r="I13" s="15"/>
      <c r="J13" s="15"/>
      <c r="K13" s="15">
        <f>IF(C13="Yes",G13*E13*lightcost*I11,0)</f>
        <v>0</v>
      </c>
      <c r="L13" s="24"/>
    </row>
    <row r="14" spans="1:12" ht="12.75">
      <c r="A14" s="23"/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24"/>
    </row>
    <row r="15" spans="1:12" ht="12.75">
      <c r="A15" s="23"/>
      <c r="B15" s="35" t="s">
        <v>33</v>
      </c>
      <c r="C15" s="26"/>
      <c r="D15" s="15" t="s">
        <v>37</v>
      </c>
      <c r="E15" s="26"/>
      <c r="F15" s="15"/>
      <c r="G15" s="15"/>
      <c r="H15" s="15"/>
      <c r="I15" s="15"/>
      <c r="J15" s="15"/>
      <c r="K15" s="15">
        <f>IF(OR(E15="",F3=""),0,IF(E15="Colour",VLOOKUP(F3,progt,2)*colourcost,VLOOKUP(F3,progt,2)*bwcost))</f>
        <v>0</v>
      </c>
      <c r="L15" s="24"/>
    </row>
    <row r="16" spans="1:12" ht="12.75">
      <c r="A16" s="23"/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24"/>
    </row>
    <row r="17" spans="1:12" ht="12.75">
      <c r="A17" s="23"/>
      <c r="B17" s="35" t="s">
        <v>34</v>
      </c>
      <c r="C17" s="26"/>
      <c r="D17" s="15" t="s">
        <v>29</v>
      </c>
      <c r="E17" s="26"/>
      <c r="F17" s="15" t="s">
        <v>30</v>
      </c>
      <c r="G17" s="26"/>
      <c r="H17" s="15" t="s">
        <v>28</v>
      </c>
      <c r="I17" s="26"/>
      <c r="J17" s="15"/>
      <c r="K17" s="15">
        <f>IF(C17="Yes",I17*G17*E17*frontcost,0)</f>
        <v>0</v>
      </c>
      <c r="L17" s="24"/>
    </row>
    <row r="18" spans="1:12" ht="12.75">
      <c r="A18" s="2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4"/>
    </row>
    <row r="19" spans="1:12" ht="12.75">
      <c r="A19" s="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4"/>
    </row>
    <row r="20" spans="1:12" ht="16.5" thickBot="1">
      <c r="A20" s="23"/>
      <c r="B20" s="15"/>
      <c r="C20" s="15"/>
      <c r="D20" s="15"/>
      <c r="E20" s="15"/>
      <c r="F20" s="15"/>
      <c r="G20" s="15"/>
      <c r="H20" s="16" t="s">
        <v>38</v>
      </c>
      <c r="I20" s="16"/>
      <c r="J20" s="16"/>
      <c r="K20" s="16">
        <f>SUM(K9:K17)</f>
        <v>0</v>
      </c>
      <c r="L20" s="24"/>
    </row>
    <row r="21" spans="1:12" ht="13.5" thickTop="1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4"/>
    </row>
    <row r="22" spans="1:12" ht="12.75">
      <c r="A22" s="2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4"/>
    </row>
    <row r="23" spans="1:12" ht="15.75">
      <c r="A23" s="23"/>
      <c r="B23" s="15"/>
      <c r="C23" s="15"/>
      <c r="D23" s="15"/>
      <c r="E23" s="15"/>
      <c r="F23" s="15"/>
      <c r="G23" s="15"/>
      <c r="H23" s="17" t="s">
        <v>39</v>
      </c>
      <c r="I23" s="17"/>
      <c r="J23" s="17"/>
      <c r="K23" s="17">
        <f>F3*H3</f>
        <v>0</v>
      </c>
      <c r="L23" s="24"/>
    </row>
    <row r="24" spans="1:12" ht="15.75">
      <c r="A24" s="23"/>
      <c r="B24" s="15"/>
      <c r="C24" s="15"/>
      <c r="D24" s="15"/>
      <c r="E24" s="15"/>
      <c r="F24" s="15"/>
      <c r="G24" s="15"/>
      <c r="H24" s="36"/>
      <c r="I24" s="36"/>
      <c r="J24" s="36"/>
      <c r="K24" s="36"/>
      <c r="L24" s="24"/>
    </row>
    <row r="25" spans="1:12" ht="16.5" thickBot="1">
      <c r="A25" s="23"/>
      <c r="B25" s="15"/>
      <c r="C25" s="15"/>
      <c r="D25" s="15"/>
      <c r="E25" s="15"/>
      <c r="F25" s="15"/>
      <c r="G25" s="15"/>
      <c r="H25" s="16" t="s">
        <v>40</v>
      </c>
      <c r="I25" s="16"/>
      <c r="J25" s="16"/>
      <c r="K25" s="16">
        <f>K23-K20</f>
        <v>0</v>
      </c>
      <c r="L25" s="24"/>
    </row>
    <row r="26" spans="1:12" ht="13.5" thickTop="1">
      <c r="A26" s="2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4"/>
    </row>
    <row r="27" spans="1:12" ht="13.5" thickBo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30" ht="12.75">
      <c r="C30" t="s">
        <v>43</v>
      </c>
    </row>
    <row r="32" ht="12.75">
      <c r="C32" t="s">
        <v>44</v>
      </c>
    </row>
    <row r="34" ht="12.75">
      <c r="C34" t="s">
        <v>45</v>
      </c>
    </row>
    <row r="36" spans="1:2" ht="15.75">
      <c r="A36" s="14"/>
      <c r="B36" s="14"/>
    </row>
    <row r="37" spans="1:2" ht="15.75">
      <c r="A37" s="14"/>
      <c r="B37" s="14"/>
    </row>
    <row r="38" spans="1:2" ht="15.75">
      <c r="A38" s="14"/>
      <c r="B38" s="14"/>
    </row>
    <row r="39" spans="1:2" ht="15.75">
      <c r="A39" s="14"/>
      <c r="B39" s="14"/>
    </row>
    <row r="40" spans="1:2" ht="15.75">
      <c r="A40" s="14"/>
      <c r="B40" s="14"/>
    </row>
    <row r="41" spans="1:2" ht="15.75">
      <c r="A41" s="14"/>
      <c r="B41" s="14"/>
    </row>
    <row r="42" spans="1:2" ht="15.75">
      <c r="A42" s="14"/>
      <c r="B42" s="14"/>
    </row>
    <row r="43" spans="1:2" ht="15.75">
      <c r="A43" s="14"/>
      <c r="B43" s="14"/>
    </row>
    <row r="44" spans="1:2" ht="15.75">
      <c r="A44" s="14"/>
      <c r="B44" s="14"/>
    </row>
  </sheetData>
  <dataValidations count="6">
    <dataValidation type="list" allowBlank="1" showInputMessage="1" showErrorMessage="1" sqref="G17 E11 G11 I11 G9 G13 E17 I17">
      <formula1>nos</formula1>
    </dataValidation>
    <dataValidation type="list" allowBlank="1" showInputMessage="1" showErrorMessage="1" sqref="I9">
      <formula1>"1, 2, 3, 4, 5, 6, 7, 8, 9"</formula1>
    </dataValidation>
    <dataValidation type="list" allowBlank="1" showInputMessage="1" showErrorMessage="1" sqref="C9 C15 C11 C13 C17">
      <formula1>"Yes, No"</formula1>
    </dataValidation>
    <dataValidation type="list" allowBlank="1" showInputMessage="1" showErrorMessage="1" sqref="E9">
      <formula1>"1, 2, 3, 4, 5, 6, 7, 8,9"</formula1>
    </dataValidation>
    <dataValidation type="list" allowBlank="1" showInputMessage="1" showErrorMessage="1" sqref="E15">
      <formula1>"Colour, B&amp;W"</formula1>
    </dataValidation>
    <dataValidation type="list" allowBlank="1" showInputMessage="1" showErrorMessage="1" sqref="E13">
      <formula1>$M$1:$M$20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workbookViewId="0" topLeftCell="A1">
      <selection activeCell="B6" sqref="B6"/>
    </sheetView>
  </sheetViews>
  <sheetFormatPr defaultColWidth="9.140625" defaultRowHeight="12.75"/>
  <cols>
    <col min="1" max="1" width="31.00390625" style="0" customWidth="1"/>
    <col min="2" max="2" width="13.57421875" style="0" bestFit="1" customWidth="1"/>
    <col min="3" max="3" width="24.8515625" style="0" bestFit="1" customWidth="1"/>
  </cols>
  <sheetData>
    <row r="1" spans="1:8" ht="15.75" thickBot="1">
      <c r="A1" s="11" t="s">
        <v>16</v>
      </c>
      <c r="B1" s="12" t="s">
        <v>15</v>
      </c>
      <c r="C1" s="13"/>
      <c r="E1" t="s">
        <v>18</v>
      </c>
      <c r="H1">
        <v>1</v>
      </c>
    </row>
    <row r="2" spans="1:8" ht="15">
      <c r="A2" s="9" t="s">
        <v>0</v>
      </c>
      <c r="B2" s="10">
        <v>40</v>
      </c>
      <c r="C2" s="4" t="s">
        <v>11</v>
      </c>
      <c r="E2">
        <v>1</v>
      </c>
      <c r="F2">
        <v>1</v>
      </c>
      <c r="H2">
        <v>2</v>
      </c>
    </row>
    <row r="3" spans="1:8" ht="15">
      <c r="A3" s="3" t="s">
        <v>1</v>
      </c>
      <c r="B3" s="1">
        <v>200</v>
      </c>
      <c r="C3" s="4" t="s">
        <v>10</v>
      </c>
      <c r="E3">
        <v>801</v>
      </c>
      <c r="F3">
        <v>2</v>
      </c>
      <c r="H3">
        <v>3</v>
      </c>
    </row>
    <row r="4" spans="1:8" ht="15">
      <c r="A4" s="3" t="s">
        <v>2</v>
      </c>
      <c r="B4" s="1">
        <v>50</v>
      </c>
      <c r="C4" s="4" t="s">
        <v>11</v>
      </c>
      <c r="E4">
        <v>1601</v>
      </c>
      <c r="F4">
        <v>3</v>
      </c>
      <c r="H4">
        <v>4</v>
      </c>
    </row>
    <row r="5" spans="1:8" ht="15">
      <c r="A5" s="3" t="s">
        <v>3</v>
      </c>
      <c r="B5" s="1">
        <v>350</v>
      </c>
      <c r="C5" s="4" t="s">
        <v>12</v>
      </c>
      <c r="E5">
        <v>2401</v>
      </c>
      <c r="F5">
        <v>4</v>
      </c>
      <c r="H5">
        <v>5</v>
      </c>
    </row>
    <row r="6" spans="1:8" ht="15">
      <c r="A6" s="5"/>
      <c r="B6" s="2">
        <v>450</v>
      </c>
      <c r="C6" s="4" t="s">
        <v>8</v>
      </c>
      <c r="H6">
        <v>6</v>
      </c>
    </row>
    <row r="7" spans="1:8" ht="15">
      <c r="A7" s="3" t="s">
        <v>4</v>
      </c>
      <c r="B7" s="1">
        <v>100</v>
      </c>
      <c r="C7" s="4" t="s">
        <v>13</v>
      </c>
      <c r="F7" s="18">
        <v>0.9166666666666666</v>
      </c>
      <c r="H7">
        <v>7</v>
      </c>
    </row>
    <row r="8" spans="1:8" ht="15">
      <c r="A8" s="3" t="s">
        <v>5</v>
      </c>
      <c r="B8" s="1">
        <v>120</v>
      </c>
      <c r="C8" s="4" t="s">
        <v>14</v>
      </c>
      <c r="H8">
        <v>8</v>
      </c>
    </row>
    <row r="9" spans="1:8" ht="15">
      <c r="A9" s="3" t="s">
        <v>6</v>
      </c>
      <c r="B9" s="1">
        <v>2900</v>
      </c>
      <c r="C9" s="4" t="s">
        <v>17</v>
      </c>
      <c r="H9">
        <v>9</v>
      </c>
    </row>
    <row r="10" spans="1:8" ht="15">
      <c r="A10" s="5"/>
      <c r="B10" s="2">
        <v>1800</v>
      </c>
      <c r="C10" s="4" t="s">
        <v>9</v>
      </c>
      <c r="H10">
        <v>10</v>
      </c>
    </row>
    <row r="11" spans="1:8" ht="15.75" thickBot="1">
      <c r="A11" s="6" t="s">
        <v>7</v>
      </c>
      <c r="B11" s="7">
        <v>30</v>
      </c>
      <c r="C11" s="8" t="s">
        <v>11</v>
      </c>
      <c r="H11">
        <v>11</v>
      </c>
    </row>
    <row r="12" ht="12.75">
      <c r="H12">
        <v>12</v>
      </c>
    </row>
    <row r="13" ht="12.75">
      <c r="H13">
        <v>13</v>
      </c>
    </row>
    <row r="14" ht="12.75">
      <c r="H14">
        <v>14</v>
      </c>
    </row>
    <row r="15" ht="12.75">
      <c r="H15">
        <v>15</v>
      </c>
    </row>
    <row r="16" ht="12.75">
      <c r="H16">
        <v>16</v>
      </c>
    </row>
    <row r="17" ht="12.75">
      <c r="H17">
        <v>17</v>
      </c>
    </row>
    <row r="18" ht="12.75">
      <c r="H18">
        <v>18</v>
      </c>
    </row>
    <row r="19" ht="12.75">
      <c r="H19">
        <v>19</v>
      </c>
    </row>
    <row r="20" ht="12.75">
      <c r="H20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Padua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DHoward</dc:creator>
  <cp:keywords/>
  <dc:description/>
  <cp:lastModifiedBy>DHoward</cp:lastModifiedBy>
  <dcterms:created xsi:type="dcterms:W3CDTF">2007-07-19T23:18:22Z</dcterms:created>
  <dcterms:modified xsi:type="dcterms:W3CDTF">2007-07-25T04:55:35Z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